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5180" windowHeight="9210" activeTab="0"/>
  </bookViews>
  <sheets>
    <sheet name="техн" sheetId="1" r:id="rId1"/>
  </sheets>
  <definedNames>
    <definedName name="_xlnm.Print_Titles" localSheetId="0">'техн'!$6:$6</definedName>
  </definedNames>
  <calcPr fullCalcOnLoad="1"/>
</workbook>
</file>

<file path=xl/sharedStrings.xml><?xml version="1.0" encoding="utf-8"?>
<sst xmlns="http://schemas.openxmlformats.org/spreadsheetml/2006/main" count="918" uniqueCount="633">
  <si>
    <t xml:space="preserve">Интродюсер дезиле с  феморален достъп  с хемостатична клапа , атравматичен дилататор с щракваща конектор система. Материал  полиуретан. Съвместим с 0,035“-0,038“водачи . Диаметър  4fr , 5 fr, 6 fr , 7, 8 fr. </t>
  </si>
  <si>
    <t>Интродюсер тип ІІІ</t>
  </si>
  <si>
    <t>Интродюсер тип ІV</t>
  </si>
  <si>
    <t xml:space="preserve">Интродюсер сет за радиален достъп  с външен диаметър  4 Fr,  5 Fr /2.46 мм/ и 6 Fr и вътрешен диаметър 5Fr, 6 Fr /2.22 мм/ и 7 Fr за минимална инвазивност и AD Hock коронарна ангиопластика, хидрофилно покритие "М coat", скосен връх на дилататора; размер  6 Fr; дължина 100 мм, 160 мм "cross-cut"силиконова хемостатична клапа, "snap-on-click of- dilator lock" система, цветови кодове за различните размери, съвместим с 0.021", 0.025" водач/дилататор с метална или Сърфло тип игла. </t>
  </si>
  <si>
    <t>Диагностичен водач I</t>
  </si>
  <si>
    <t>Диагностичен водач с precoated PTFE покритие c fixed или movable core 1.5 mmJ/150, 180,210,260 cm, 3mmJ/150,180,210,260 cm  дължина, 6 mm J/150 cm</t>
  </si>
  <si>
    <t>Диагностичен водач тип ІI</t>
  </si>
  <si>
    <t>Диагностичен водач тип ІІI</t>
  </si>
  <si>
    <t>Диагностичен  водач 0,021, 0.025, 0.032, 0.035, 0.038/150 прав с флексибилен край 7 см</t>
  </si>
  <si>
    <t>Периферен водач с размери – от 0,018“;0.021;0.025;0.028;0.032; 0,035‘;0,038“, Дължина от 30 до 450 см.Неръждаема стомана  с PTFE покритие, прав и J тип с радиус 1,5-3-6-15мм. Дистална флексибилна дължина -4.5 см. флексибилен връх. Твърдост на шафта – стандартен, твърд, екстра твърд, супер твърд.</t>
  </si>
  <si>
    <t>Диагностичен водач тип IX</t>
  </si>
  <si>
    <t>0,035”/150,180, 260 cm 1,5 mm J тип Rosen</t>
  </si>
  <si>
    <t>Диагностичен водач тип X</t>
  </si>
  <si>
    <t>Диагностичен водач тип XI</t>
  </si>
  <si>
    <t>Диагностичен водач с movable core J 0.035"/150 cm</t>
  </si>
  <si>
    <t>Диагностичен водач тип ХII</t>
  </si>
  <si>
    <t>Със сърцевина от неръждаема стомана, хидрофилно SLX покритие, .035", 180/300 см., прав, ангулиран и  J; стандартни, меки и супер меки</t>
  </si>
  <si>
    <t>Диагностичен водач тип ХІII</t>
  </si>
  <si>
    <t>Диагностичен водач тип ХІV</t>
  </si>
  <si>
    <t>Диагностичен водач тип ХV</t>
  </si>
  <si>
    <t>ДИАГНОСТИЧНИ КАТЕТРИ ЗА СЪРДЕЧНА И ПЕРИФЕРНА КАТЕТЕРИЗАЦИЯ</t>
  </si>
  <si>
    <t>Диагностичен катетър за коронарография и ангиография сърдечните кухини подходящ за работа при трансрадиален достъп- 4,5 и 6F, дължина 100 см, криви тип JL, JR ,IM, Multipurpose 2 типа криви без и с 2 странични отвора, Amplatz Left,Amplatz Right, Bypass (ляв и десен ), Pigtail(прав, ангулиран 145 и 155 градуса) 110 cm</t>
  </si>
  <si>
    <t>Диагностичен катетър за коронарография и ангиография сърдечните кухини- 4,5 и 6F, дължина 100 см и 125 см, криви тип JL (поне 4 размера), JR (поне 3 размера),IM, Multipurpose(криви А и В , варианти без и с 2 станични отвора на върха), Amplatz Left (поне 3 размера), Amplatz Right (поне 3 размера), Bypass (ляв и десен ), Pigtail(прав, ангулиран 145 и 155 градуса) 110 и 125 cm</t>
  </si>
  <si>
    <t>Диагностични катетри  с оптимален контрол на усукването, с голям вътрешен лумен. Съвместими за употреба с водач до 0,038“, диаметър 4fr , 5 fr , 6 fr , с кривки : BENTSON, KA2, MANI, MIKAELSSON, OSBORN , RBI, RIM, REUTER, BERENSTEIN, HEADHUNTER, HOOK, HOCKEY STICK,, Multipurpouse, VERTEBRAL, COBRA, NEWTON, SIMMONS, SHEPHERD HOOK</t>
  </si>
  <si>
    <t>4 (0,040“ вътрешен диаметър) и 5 ( 0,046“)F брейдиран катетър с хидрофилно покритие, скосен връх,  с дължина 65,80,100,110,125 см за инжектиране на контраст и емболизационен материал тип  Bentson,Headhunter, KA2,Mani, Osborn, Hook, Sheperd Hook, Vertebral, Berenstein, Hockey Stick, Cobra, Shepherd Flush, Carnevale 5,10,15</t>
  </si>
  <si>
    <t>Въвеждащ коронарен катетър тип ІII</t>
  </si>
  <si>
    <t>Водещи катетри с мулти-сегментен дизайн. А-травматичен рентгено позитивен връх в самия край в жълт цвят. Коаксиален сегмент за канюлация, устойчив на пречупване сегмент и сегмент за 1:1 предаване на въртенето. Вътрешно покритие на катетъра с PTFE (polytetrafluoroethylene) и хибридна  оплетка от плоски и кръгли 16 нишки от неръждаема стомана. 5F - .056', 6F - .070", 7F- .078", 8F- .088", външно покритие – найлон със син цвят; Мек рентгено позитивен връх (брайт тип) в самия край на катетъра – възможниост за избор с дължина 2,5 мм или ултра мек връх с дължина 16 мм. вкл. дължина 125 см</t>
  </si>
  <si>
    <t>Хидрофилно покритие; полимерен връх  лесен за оформяне;  прав и "J" тип;  по-голяма опора ;  висок контрол на провеждане;  подобрен контрол на усукването;  shape memory, диаметър на водача 0,014’’; дължини - 185/300см. Имат променен проксимален край, който позволява закрепването “AddWire ™ Extension Wire”.</t>
  </si>
  <si>
    <t>Водач - PTCA, 0.014 J и прав връх, дистална сърцевина - Duraseel полимерно покритие по цялата дължина, хидрофилно покритие Hydrocoat, наличие на спираловиден сегмент, core-to-tip дизайн на върха дължина на дисталния рентгеновопозитивеноплетен сегмент - 30 мм, модифицирана параболична технология на прехода за улеснен достъп и подобен контрол на въртене - responsease технология, три различни степени на опора.</t>
  </si>
  <si>
    <t>Водач - PTCA, 0.014 J и прав връх, дистална сърцевина - Duraseel полимерно покритие по цялата дължина, хидрофилно покритие Hydrocoat, наличие на спираловиден сегмент, core-to-tip дизайн на върха дължина на дисталния рентгеновопозитивеноплетен сегмент - 30 мм, модифицирана параболична технология на прехода за улеснен достъп и подобен контрол на въртене - responsease . Tip load 1.5, 2.7 и 4.1 g.</t>
  </si>
  <si>
    <t>PТСА водач, 0.014”/0.010”,  40 см хидрофилно  SLIP-COAT покритие, рентгенопозитивна spring coil част 15 см, stainless steel сърцевина,  дължина 190 см и 300 см; tip load 1.7, 3.5 и 4.5 g.</t>
  </si>
  <si>
    <t>Коронарен дилатационен водач Тип IX</t>
  </si>
  <si>
    <t>Коронарен дилатационен водач Тип ХI</t>
  </si>
  <si>
    <t>Коронарен дилатационен водач Тип ХII</t>
  </si>
  <si>
    <t>Водач - PTCA, 0.014"; 190cm; J и прав дистална сърцевина - Elastinite, PTFE покритие, core - to -tip дизайн на върха, дължина на дисталния рентгенопозитивен сегмент 30мм, модифицирана параболична технология на прехода за улеснен достъп и подобрен контрол на въртене - responsease технология, вариант с дистални 1,0 см от върха без покритие за повече тактилност,  Натоварване на върха в gr.: 0,8g</t>
  </si>
  <si>
    <t>РТСА балон тип ІІ</t>
  </si>
  <si>
    <t>РТСА балон тип ІII</t>
  </si>
  <si>
    <t>РТСА балон тип VІI</t>
  </si>
  <si>
    <t>РТСА балон тип VIII</t>
  </si>
  <si>
    <t>РТСА балон тип IX</t>
  </si>
  <si>
    <t>Балон катетър за РТСА в 2 разновидности: OTW и Rx. Тип semicompliant балон. Съвместим с водач 0.014“. Диаметри от 1.25 до 4.0 мм. Профил на върха 0.016“ . Профил на балона 0.020”за 1.25 мм, 0.021“ за 1.5 мм, 0.024”за 4.0 мм Rx. Дължина на балон катетъра за Rx 142 cm, за OTW- 152 см. Материал fulcrum. Selective Dura Track хидрофилно покритие. Дължина на балона 6-30 мм. RBP 14 atm</t>
  </si>
  <si>
    <t>PTCA балон тип Х</t>
  </si>
  <si>
    <t>PTCA балон тип ХІ</t>
  </si>
  <si>
    <t>PTCA балон тип ХІІ</t>
  </si>
  <si>
    <t xml:space="preserve">Профил на върха:0.017”, Дизайн на шафта: Hypotube EFT(Enhanced Force Transmission), Диаметър на дистални шафт: 2.5F ( 2.0 - 3.5 mm), 2.6F ( 4.0mm), Маркери:два платина-иридий, Работна дължина: 140см, Водещ катетър: 5F , ПОКРИТИЕ , Медикамент : Паклитаксел(Paclitaxel) , Доза на медикамента: 3.0 µg/mm2, Матрица ;  Паклитаксел и Бутирил-три-хексил цитрат; Покрита повърхност, Цилиндрични и конусовидни раздели на балона; надминаващи проксималния и дисталния маркер, Време за излъчване на медикамента: 30 сек.  ,                            </t>
  </si>
  <si>
    <t xml:space="preserve">Коронарен стент </t>
  </si>
  <si>
    <t>Коронарен медикамент излъчващ стент тип ІI</t>
  </si>
  <si>
    <t>Медикамент-излъчващ коронарен стент. Медикамент: Биолимус А9 с дозировка 15.6 μg/mm - аблуминално покритие. Водач: 0,014“, Дизайн: квадратична връзка с "S" образни конектори с дебелина на стратове 0.0047“/0.12mm и модел с 6 или 9 корони; Ro маркери 90 и 100 см от върха, Профил на преминаване на лезия :0.018“/0.46mm, Диаметър на шафт: Проксимално 2.0F, Дистално 2.6/2.8F; Хидрофилно покритие W-II; Полезна дължина: 142 см; Радиална сила: &gt; 0.67 bar / 500 mmHg. Възможност за отваряне на клетка на стратове: 1.56mm                                                              Дължина: 8/11/14/18/24/28/33/36mm; Диаметър: 2.25/ 2.50/2.75/3.00/3.50 и 4.00mm.</t>
  </si>
  <si>
    <t>Коронарна стент система, освобождаваща еверолимус Стент: изработен от сплав платина – хром, включен в система за подаване Monorail; Стентът се предлага в 4 стент модела, всеки предназначен за специфични диаметри, както следва: Small Vessel (SV): 2,25 мм; Small Workhorse (SWH): 2,50 и 2,75 мм; Workhorse (WH): 3,00 и 3,50 мм; Large Vessel (LV): 4,00 мм; За SWH – два допълнителни конектора в проксималния сегмент (общо 4 конектора); за LV -3 допълнителни конектора (общо пет конектора). Налични дължини на стента в мм: 8,12,16,20,24,28,32,38; Налични диаметри на стента в мм: 2.25,2.50,2.75,3.00,3.50,4.00; Лекарствен продукт: Съответстващо покритие на полимерен носител със 100 µg/cm2 еверолимус приложен на стента; Работна дължина на системата за доставка: 140см; Балон: нов двупластов, изработен по иновативна  Номинално налягане на раздуване: 12 atm -1213 kPa ; Номинално налягане на разрушаване: 18 atm -1827 kPa;  Вътрешен диаметър на водещия катетър: &gt;0,056 инча (1,42 мм); Външен диаметър на  катетъра: 2,3F (&lt;0,80 мм) проксималноо и 2,7F (&lt;0,95 мм) дистално; Дебелина на страта на стента (включително покритието): 2,25-3,50 мм: 0,093 мм ; 4,00 мм: 0,098 мм; Покритие: включва два слоя, вътрешният слой се състои от полимер - PBMA - поли (n-бутил метакрилат), който е първоизточникът за подобряване на адхезията на външния слой; външният слой е полимерен матрикс, който се състои от полукристален кополимер, PVDF - HFP поли (винилиден флуородид-ко-хексафлуоропропилен), смесен с еверолимус;</t>
  </si>
  <si>
    <t>УДЪЛЖИТЕЛ НА ВОДЕЩ КАТЕТЪР</t>
  </si>
  <si>
    <t>Удължител за водещ катетър</t>
  </si>
  <si>
    <t>Коронарен водещ екстеншън катетър с атравматичен връх осигуряват много добър съпорт при преминаването на интервенционални устройства при трудно достъпни лезии. Съвместим с 6,7 и 8 ФР водещ катетър.Съвместимост при 6F водещ катетърс с I.D. ≥ 0.070",(1.78 mm);Вътрешен диаметър на екстеншън катетъра:0.057",(1.45 mm) и външен диаметър на екстеншън катетъра 0.067",(1.71 mm); При 7 F водеща катетър с минимален лумен: 7F I.D. ≥ 0.078",(1.98 mm) и съотвентно I.D 0.063",(1.60 mm) и O.D 0.073",(1.86 mm); При 8 F водещ катетър с минимален диаметър на лумена: 8F I.D. ≥ 0.088",(2.24 mm) и I.D 0.072",(1.83 mm), O.D. , 0.083",(2.11 mm); Проксималния шафт е изработен от неръждаема стомана, устойчив на прегъване ( сHypotube дизайн). Дисталната част е с хидрофилно покритие – 25 см,( Z-Glide™) и двойна оплетка „1х 1”, при 6 F има и удължен вариант 40 см;Работна дължина 150 см; Има 3 рентгеноконтрасни маркера от платина иридии – 1 дистално на 2 мм от върха и още 2 на 90 и 110 см; Рингът, които е на тразнитната зона към проксималната част на водещ катетър е изработен от платина иридиум;</t>
  </si>
  <si>
    <t>Интродюсер с намотка тип серпентина и флексорна технология за контралатерален достъп; Мек, атравматичен, рентгеноконтрастен дистален връх и хидрофилно покритие. Вътрешен диаметър инч/mm: 5.5 - .081/2.06; 6.0 -.087/2.21; 7.0 - .100/2.54; 8.0-.113/2.87; Дължина на дилататор: 47cm. Конфигурация на върха: 180° кривка.</t>
  </si>
  <si>
    <t>Периферен катетър за добра опора тип ІV</t>
  </si>
  <si>
    <t>Периферен съпорт катетър с ултра нисък ентри профил 0.018” (0.46 mm) ,съвместим с 4 фр въвеждаща система и водач 0,014 "; Със специално конструиран заострен връх наподобяващ балон в пурпурен цвят за по-добра видимост,Хидрофилно покритие в дисталната част за по-лесно преминаване;ново поколение материал найлон - позволяващи да се приложи силен тласък; Корпуса на катетъра е с три рентгеноконтрастни маркера - разположени през 15 мм  ; Дистален край - 1,4 F ;Проксимален край - 3,4  F; Прав; Наличен в две дължини: 135 и 150 см;</t>
  </si>
  <si>
    <t>II.</t>
  </si>
  <si>
    <t>III</t>
  </si>
  <si>
    <t>IV.</t>
  </si>
  <si>
    <t>V.</t>
  </si>
  <si>
    <t>VI.</t>
  </si>
  <si>
    <t>VII.</t>
  </si>
  <si>
    <t>VIII.</t>
  </si>
  <si>
    <t>IX.</t>
  </si>
  <si>
    <t>X.</t>
  </si>
  <si>
    <t>XI.</t>
  </si>
  <si>
    <t>ХІІ.</t>
  </si>
  <si>
    <t>ХIII.</t>
  </si>
  <si>
    <t>ХІV.</t>
  </si>
  <si>
    <t>ХV.</t>
  </si>
  <si>
    <t>ХVI.</t>
  </si>
  <si>
    <t>ХVІI.</t>
  </si>
  <si>
    <t>XVIII.</t>
  </si>
  <si>
    <t>XIX.</t>
  </si>
  <si>
    <t>XX.</t>
  </si>
  <si>
    <t>XXI.</t>
  </si>
  <si>
    <t>XXII.</t>
  </si>
  <si>
    <t>Периферен катетър за добра опора тип V</t>
  </si>
  <si>
    <t>Периферен съпорт катетър с ултра нисък ентри профил 0.022" (0.56 mm),съвместим с 4 фр въвеждаща система и водач 0,014 "; Със специално конструиран заострен връх наподобяващ балон в пурпурен цвят за по-добра видимост,Хидрофилно покритие в дисталната част  за по-лесно преминаване;ново поколение материал найлон - позволяващи да се приложи силен тласък; Корпуса на катетъра е с три рентгеноконтрастни маркера разположени през 15 мм; Дистален край - 1,7 F ;Проксимален край - 4  F; Прав; Наличен в три дължини:90, 135 и 150 см;</t>
  </si>
  <si>
    <t>Периферен катетър за добра опора тип VI</t>
  </si>
  <si>
    <t>Периферен прав съпорт катетър с конусовидно скосен шафт на степени, изискващ водач 0.14“, хидрофилно покритие за гладко преминаване, дистално 1.8 F, проксимално 2.6 F, дължини 60,90,135 и 150см, разновидности за дистален достъп, интервенции под коляното, за ежедневна употреба и с твърд шафт</t>
  </si>
  <si>
    <t>Периферен катетър за добра опора тип VII</t>
  </si>
  <si>
    <t>Периферен конусовиден прав съпорт катетър, изискващ водач 0.18“, хидрофилно покритие за гладко преминаване, дистално 1.8 F, проксимално 2.6 F, дължини 70,90,135 и 150см, оплетка от волфрам и платинен маркер за по-добра визуализация</t>
  </si>
  <si>
    <t>Периферен водач тип V</t>
  </si>
  <si>
    <t>Периферен водач тип VІ</t>
  </si>
  <si>
    <t>Периферен водач тип VII</t>
  </si>
  <si>
    <t>Периферен водач тип VIII</t>
  </si>
  <si>
    <t>Фамилия периферени водачи .018",  за SFA &amp; BTK.   Материал - неръждаема стомана,Core - to -tip дизайн. 1.Workhorse GW с голям съпорт на тялото, мек връх и полимерно покритие. 8мм. Хидрофилно покритие, 3 см ренгенопозитивни намотки на върха, диаметър на върха - 0.018", сила на проникване - 17 ; 2. водач за извити съдове, калцифицирани и трудни за преминаване стенози  с флексибилно тяло и по-твърд връх, 35см хидрофилно полимерно покритие,3 см. рентгенопозитивен връх.Преформиране на върха, сила на проникване - 52; 3. водач, подходящ при хронични, стенотични лезии, с подпомагащо тяло и твърд заострен връх. 33 см. хидрофилно покритие, 10 см. рентгенопозитивни койлове на върха, сила на проникване 30г.</t>
  </si>
  <si>
    <t>Периферен водач тип IX</t>
  </si>
  <si>
    <t>Периферен вочат тип Х</t>
  </si>
  <si>
    <t>Периферен водач тип ХI</t>
  </si>
  <si>
    <t>Периферен водач 018". Материал - хибриден дизайн с двойна патентована метална технология, комбинираща неръждаема стомана и нитинол. Параболично ядро, наличние на полимерно и xидрофилно покритие, 3 см ренгенопозитивни намотки на върха, диаметър на върха - 0.018". Два варианта - LT &amp; ST; LT - Long tapered ( наличие на 25 см нитинолов сегмент в дисталния край и 4g тегло на върха, подходящ за тортуозни участъци ) ST - Short tapered ( наличие на 10 см нитинолов сегмент в дисталния край и 4g тегло на върха, подгодящ за хронични оклузии и преминаване през субинтимални участъци ); Преформиране на върха; Наличие на  размери 210 &amp; 300 см.</t>
  </si>
  <si>
    <t>Периферен водач тип ХII</t>
  </si>
  <si>
    <t>Периферен водач тип ХIII</t>
  </si>
  <si>
    <t>Периферен водач 0.014"   CORE-TO-TIP дизайн
•мек, атравматичен връх с възможност за преформиране
•PTFE покритие на шафта до дисталните 7 см.
•MICROGLIDE покритие
•ШАФТ от неръждаема стомана
• два варианта  - 5 и 10 см. дължина на средния сегмент
• Дължина на водача -130,190 и 300СМ</t>
  </si>
  <si>
    <t xml:space="preserve">Периферен роудрънър хидрофилен водач. Нитинолов с волфрам-импрегниранa полиеретановa обвивка. Стандартен/Твърд - прав или с кривка. Дължина на изтънен връх: 14 cm. Диаметър: .018"/.025'/.035"/.038"; Дължина: 80/150/180/260/320cm </t>
  </si>
  <si>
    <t>Балон тип VII</t>
  </si>
  <si>
    <t>Балон тип VIII</t>
  </si>
  <si>
    <t>Балон тип IX</t>
  </si>
  <si>
    <t>Балон тип ХI</t>
  </si>
  <si>
    <t>Периферен балон за стенози във феморална, поплитея, интра поплитея, ренална артерия за лечение на обструктивни лезии и постилатация на стентове.OTW дизайн на балона, Durable материал  с JET покритие  и нисък профил. Диаметър от 1.5 - 4.0 мм., дължина от 20 до 200мм., 4Fsheath съвместимост за всички размери, crossing profile - по-малък от 1мм.Номинално налягане - 8 атм.RBP=14 atm.</t>
  </si>
  <si>
    <t>Периферен балон за стенози в зона под коляно, поплитеална и феморална артерии, Co-Axial OTW дизайн на балона за по-добра пласируемост при тортуозни анатомии, durable material с хидрофобно покритие тип "JET", "Tungsten" маркери, нископрофилен връх, с индикация при имплантация на саморазгъващи се стент ситеми в зоната на артерия поплитея, 4F sheath, номинално налягане - 8atm.RBP = 14atm., дължина на шафта от 90-150см, размери на балона от 2.00мм - 6мм в диаметър и от 20мм до 200мм в дължина.</t>
  </si>
  <si>
    <t>Балон тип ХIII</t>
  </si>
  <si>
    <t>Периферен дилатационен балон за подбедрица – дълъг  300 mm , за водачи - 0,014" и 0,018"; диаметър на балона - 3, 4 и 5 mm; дължина на балона - 100, 120, 150, 200, 250 и 300 mm; NP - 6 atm; дължина на катетъра - 100, 130 и 150 cm за OTW и 140 cm за RX; RBP 22 atm за балон с дължина 100-150 mm и RBP 20 atm за балон с дължина 200-250 mm;</t>
  </si>
  <si>
    <t>Балон тип XV</t>
  </si>
  <si>
    <t>Режещ балон катетър за периферна ангиопластика: водач:.014”/018”; Катетър: Over The Wire и RX; Scoring element: нитинолов, три спирали; Материал на балона:Nylon ,semicompliant;Шафт: 5F; Интродюсер:6F и 7F; Работна дължина:50,90 и 137 cm; Маркери на балона: 2 набити; Диаметър на балона: 2,0-6,0mm; Дължина на балона: 10-40mm</t>
  </si>
  <si>
    <t>Балон за периферна ангиопластика, съвместим с водач 0.018. Диметър на балона 4,5,6 и 7мм; дължина 20,40,60,80,120,150,200,250 и 300мм; хидрофилно покритие. Дизайн на катетъра OTW, дължина на шафта 90 и 130см.</t>
  </si>
  <si>
    <t>Балон за периферна ангиопластика, съвместим с водач 0.035. Диметър на балона 4,5,6 и 7мм; дължина 20,40,60,80,120,150,200,250 и 300мм; хидрофилно покритие. Дизайн на катетъра OTW, дължина на шафта 90 и 130см.</t>
  </si>
  <si>
    <t>Балон тип XVІІI</t>
  </si>
  <si>
    <t>Еднолуменни балонни катетри за оклузия от полиуретан; 7;8 F (40;80 см.), мах диаметър 30 и 40 мм</t>
  </si>
  <si>
    <t>Балон тип XIX</t>
  </si>
  <si>
    <t xml:space="preserve">РТА - балон катетър с висока устойчивост на налягане; визуализиращ се връх и маркери; устойчив на  пречупване;Съвместим с 0.35 водач (6-12F)- 12-28мм диаметър на балона и 20-40мм дължина на балона;    </t>
  </si>
  <si>
    <t>Медикамент излъчващ балон тип I</t>
  </si>
  <si>
    <t>Медикамент излъчващ балон тип II</t>
  </si>
  <si>
    <t xml:space="preserve">Балон катетри за перкутанна транслуминална ангиопластика с покритите от паклитаксел  и ексципиент;  Балон: коаксиален дизайн на шафта; съвместим с  водачи 0.014 инча или 0.018 инча (0.36 мм или 0.46 мм); два рентгенонепрозрачни ленти (една проксимална и една дистална);  Маркерите върху проксималния шафт определят дължината на дисталния край на катетъра; Работните дължини на катетрите са 90 см и 150 см. Катетърът с работна дължина 90 см има един маркер при 50 см и два маркера при 60 см. Катетърът с работна дължина 150 см има един маркер при 90 см и два маркера при 100 см. . диаметри на балона в мм; 2,0; 2,5; 3,0;3,5 4,0; дължини на балона в мм: 80; 100; 120; 150; и 3,5,4,00 - 200; Покритие: лекарство - паклитаксел е 2.0 µг на мм² от повърхността на балона и ексипиент - acetyl tributyl citrate – ATBC   </t>
  </si>
  <si>
    <t>Медикамент излъчващ балон тип III</t>
  </si>
  <si>
    <t>Медикамент излъчващ балон тип IV</t>
  </si>
  <si>
    <t xml:space="preserve">Състои се от саморазтварящ се стент и система за доставка. Материал на стента: Elgiloy (сплав от кобалт, хром, никел, молибден, желязо.  6F нисък профил: Отлична trackability; Оптимална съдова опора; Отлична рентгеноконтрастност; Гъвкав и trackable катетър; Reconstrainable система за доставка; Съвместим с 0,35" водач; Диаметър на стента в мм: 5,6,7,8,9,10;12,14,16,18,20,22,24; Дължина на стента в мм: 18,20,23,24,34,35,36,38,39,40,42,45,46,47, 49,52,55,59,60,61,66, 67,69,80,90,94; Два варианта на системата за доставка: къса с обща дължина 100см и използваема дължина 75см; дълга с обща дължина 160см и използваема дължина 135см; Препоръчителни размери на водача съответно 0,035’’, 180см и 0.035’’, 260 – 300см; Показан за употреба при: Iliac Artery; SFA(SUPERFICIAL FEMORAL ARTERY); TRANSJUGULAR INTRAHEPATIC PORTOSYSTEMIC SHUNT (Tips ); Biliary; Tracheobronchial; Venous процедури – лечение на стенози на vena cava superior, поради злокачествено заболяване, след като са изчерпани всички алтернативни терапии; </t>
  </si>
  <si>
    <t>Периферен стент тип ХII</t>
  </si>
  <si>
    <t>Периферен венозен стент тип I</t>
  </si>
  <si>
    <t>Венозен саморазширяващ се стент от нитинол със отворен клетъчен дизайн
- устройство за поставяне с визуализиращи се маркери 
- Размер на стента: диаметър 10-18 мм / дължина 60-150 мм
- Техника „Анти-Джъмп”; електро-полирана повърхност и атравматичен мек връх;
- Атравматични заоблени ъгли - тип Power diamonds
- Вплетена външна обвивка</t>
  </si>
  <si>
    <t xml:space="preserve">Система за дистална протекция тип 110 микропорест филтър- 3,5 - 5,5мм; Monorail Технология; Полиуретанов филтър; Нитинолова филтърна примка с платинена халка; Големина на Отворите на филтъра 110 Микрона; Дължина на водача 190cm 300cm; .014” stainless steel тяло с PTFE покритие; Дисталния край е снабден с PTFE вътрешено покритие ; .030” проксимален стоп с висока Ro видимост; Автостоп предотвратяващ вклиняването на върха ; Проксимални маркери на ствола на 87cm и  97cm от дисталния край (90 и 100 cm от върха); Последните 20 см от дължината са със силиконово покритие.  </t>
  </si>
  <si>
    <t>Микрокатетър тип IV</t>
  </si>
  <si>
    <t>Емболизационни партикули тип ІII</t>
  </si>
  <si>
    <t>Емболизационни частици перманентно запушване на хиперваскуларни лезии и артериални/венозни малформации. Размер на частиците в микрони по опаковка/цвят: (90-180/черен, 180-300/зелен, 300-500/лилав, 500-710/червен, 710-1000/син, 1000-1400/оранжев, 1400-2000/жълт).</t>
  </si>
  <si>
    <t>Катетър за тромбектомия тип I</t>
  </si>
  <si>
    <t>Катетър за тромбектомия тип II</t>
  </si>
  <si>
    <t>Катетър за тромбектомия тип III</t>
  </si>
  <si>
    <t>Катетър за тромбектомия тип IV</t>
  </si>
  <si>
    <t xml:space="preserve">Тромбаспирационен катетър за употреба в интракраниални и периферни съдове.  125см и 131см работна дължина: 19 см дистална дължина мек, 106 и 112см проксимална дължина. 6F, 0.0825" проксимален външен диаметър, 0.0815" дистален външен диаметър, 0.070" вътрешен диаметър. Прав оформящ се и завъртащ се връх. </t>
  </si>
  <si>
    <t>Катетър за тромбектомия тип V</t>
  </si>
  <si>
    <t>Катетър за дистален достъп 5F, Проксимален и дистален външен диаметър: 0,068"/1,7mm, вътрешен диаметър: 0,055". Работна дължина: 115/125cm, дължина на дистален връх: 17cm. Прав връх</t>
  </si>
  <si>
    <t>Периферен аспирационен катетър с голям лумен тип І</t>
  </si>
  <si>
    <t>Водач за специална навигация тип I</t>
  </si>
  <si>
    <t>Водач с диаметър 0.014", хифрофилно покритие и хибридна технология - от платина и неръждаема стомана. Специален атравматичен връх 0.012" от платина. Дължина - 200 см. Варианти - мек и съпорт, дължина на рентгеноконтрастност - 3/6 см, двуслоен хифрофилен полимер и специално PTFE покритие.</t>
  </si>
  <si>
    <t>Водач за специална навигация тип II</t>
  </si>
  <si>
    <t xml:space="preserve">Водач с 2 разновидности: 0.014" и 0.016". Връх  от стоманена сърцевина с платиниево волфрамова намотка позволяващи конфигуриране и памет. Нарез от алтерниращи микроканали дистална нитонолова hypotube. Дистално хидрофилно покритие, проксимано PTFE. Дължина 140, 180, 200,215 и 300 см. Дължина на нитиноловата част 25 или 35 см. </t>
  </si>
  <si>
    <t>Други устройства</t>
  </si>
  <si>
    <t>Aспирационна спринцовка - ергономичен дизайн. Лесно задържане на налягането при аспирация. Заключващ механизъм на 4 или 6 позиции. Мъжки луер. Размери:  60ml;</t>
  </si>
  <si>
    <t>Y-конектор I тип</t>
  </si>
  <si>
    <t>Y-конектори с хемостатична клапа с винтов механизъм</t>
  </si>
  <si>
    <t>Y-конектор ІІ тип</t>
  </si>
  <si>
    <t>Y-конектори с хемостатична клапа с push-click механизъм</t>
  </si>
  <si>
    <t>Инфлатор за налягане I тип</t>
  </si>
  <si>
    <t>Инфлационно устройство с 20сс вместимост, налягане 30atm и ергономична дръжка.</t>
  </si>
  <si>
    <t>Инфлатор за налягане II тип</t>
  </si>
  <si>
    <t>Инфлационно устройство с 25сс вместимост, налягане 30atm и ергономична дръжка.</t>
  </si>
  <si>
    <t>Инфлатор за налягане ІІІ тип</t>
  </si>
  <si>
    <t>Инфлационно устройство с 30сс вместимост, налягане 30atm и ергономична дръжка.</t>
  </si>
  <si>
    <t>Ротатор за водач І тип</t>
  </si>
  <si>
    <t>Ротатор за водач 0.014 "</t>
  </si>
  <si>
    <t>Ротатор за водач II тип</t>
  </si>
  <si>
    <t>Ротатор за водач да 0.035"</t>
  </si>
  <si>
    <t>Комплекст хемостатична клапа, интродюсер и ротатор тип І</t>
  </si>
  <si>
    <t>Комплект хемостатична клапа с винтов механизъм механизъм, интродюсер и ротатор.</t>
  </si>
  <si>
    <t>Комплект хемостатична клапа, интродюсер и ротатор тип ІІ</t>
  </si>
  <si>
    <t>Комплект хемостатична клапа с push click механизъм, интродюсер и ротатор.</t>
  </si>
  <si>
    <t>Сет инфлационна спринцовка тип I</t>
  </si>
  <si>
    <t>Инфлатор – дефлатор – Специален консуматив за PTCA  , ангиографска манометър спринцовка с аналогов механизъм – 35 атм. Обем на спринцовката - 30мл. С хемостатична клапа от поликарбонат, винтов механизъм, вътрешен лумен 0.120 ".</t>
  </si>
  <si>
    <t>Сет инфлационна спринцовка тип II</t>
  </si>
  <si>
    <t>Ротиращ адаптер за връзка между две устройства. Луер ротиращ на 360⁰. Женски-мъжки луер.</t>
  </si>
  <si>
    <t>Компресивно устройство за контролирана хемостаза тип І</t>
  </si>
  <si>
    <t>Компресивно устройство за контролирана хемостаза тип ІІ</t>
  </si>
  <si>
    <t>Устройство за затваряне при дистален радиален достъп. Към устройството има разширяваща се лента и спринцовка - 10ml със специализирана за устройството връзка. Възможност за избор между у-во за лява и дясна ръка.</t>
  </si>
  <si>
    <t>Устройство за ендоваскуларно затваряне на съдов достъп тип І</t>
  </si>
  <si>
    <t>Устройство за ендоваскуларно затваряне на съдов достъп тип ІІ</t>
  </si>
  <si>
    <t>Перкутанно устройство за затваряне на съдов достъп на феморална артерия при интервенционални и диагностични процедури. Постигане на хемостаза чрез механично съшиване на съда с използване на предварително подготвен възел. Възможност за поддържане на достъпа по време на затварянето. В комплект с устройство за затягане на възлите и срязване на конците. За затваряне на съдов достъп с размер от 5 F до 21 F</t>
  </si>
  <si>
    <t xml:space="preserve">Сет за перикардиоцентеза - 6F                                                                      6F (60 cm) Pigtail или прав катетър
6F (22 cm) дилататор
.035” (0.89 mm)x 80 cm, двойно завършващ (J и straight)
 PTFE водач
22G x 2 3/8” (6 cm) игла за анестезия
19G x 1 ½” (3.8 cm) игла за медикамент
18G x 3.5” (9 cm) игла за достъп
18G x 5.9” (15 cm) игла за достъп
60 mL luer lock спринцовка
1400 mL торбичка за отпадъци със свързващ накрайник
трипътно кранче
</t>
  </si>
  <si>
    <t>Спринцовска с гумено бутало тип І</t>
  </si>
  <si>
    <t>Спринцовки с гумено бутало тип ІI</t>
  </si>
  <si>
    <t>Спринцовки с гумено бутало-20сс luer lock</t>
  </si>
  <si>
    <t> Лайтунг за високо налягане –от инжектора до катетъра гъвкав съвместим за инжектомат REMPRES NEMOTO</t>
  </si>
  <si>
    <t>Трипътно кранче за високо налягане –до  30 или 83 bar, с ротиращ адаптор</t>
  </si>
  <si>
    <t>Стерилен еднократен чувал за маса за инструменти с телескопично сгъване от водонепропусклив филм (60 г/кв.м) и горен абсорбиращ слой от хидрофилен нетъкан полипропилен (30 г/кв.м); размер 80х145см, размер на абсорбиращата зона 60х145см</t>
  </si>
  <si>
    <t>Стерилен найлонов чувал с връзки, с кръгла форма, непропусклив за течности, въздух и микроорганизми, с диаметър на отвора 140 см. Материал на покривалото– прозрачно, полиетиленово фолио 40 микрона. Метод на стерилизация – ирадиация.</t>
  </si>
  <si>
    <t>Стерилно покривало за апаратура, от полиетиленов филм и ластик без съдържание на латекс с размер 50x100см по 25 бр в кашон</t>
  </si>
  <si>
    <t>Сет за инжектиране на контрастни материи, включващ: спринцовка 150ml; за инжектор Rempres NEMOTO тубус 27см дълъг и извит за впръскване на контраста</t>
  </si>
  <si>
    <t>Спринцовка за REMPRES NEMOTO</t>
  </si>
  <si>
    <t>Спринцовка за REMPRES NEMOTO / пласмасови / - 150 мл</t>
  </si>
  <si>
    <t>Скалпел еднократен с равна режеща повърхност и коремчест-№24 и № 11</t>
  </si>
  <si>
    <t>Плетен нерезорбируем конец от полиестер с посритие от силикон,  дебелина 2/0, дължина 75см, с 1/2 обла игла 26мм от неръждаема стомана AISI 300 със съдържание на Mn ≤ 2,00 %, със силиконово покритие; в двойна стерилна опаковка; зелен</t>
  </si>
  <si>
    <t>Плетен синтетичен конец със среден срок на резорбция, от Поли(гликолид-ко-л-лактид 90/10) с покритие от Поли(гликолид-ко-л-лактид 35/65) и Калциев стеарат, 50% загуба на здравина на 21-ви ден, 0% здравина на 35-я ден, пълна резорбция за 56-70 дни, с дебелина 2/0, дължина 70см, с 1/2 обла игла 22мм от неръждаема стомана AISI 300 със съдържание на Mn ≤ 2,00 %, със силиконово покритие, в двойна стерилна опаковка; виолетов</t>
  </si>
  <si>
    <t>Стерилен еднократен комплект за ангиографски процедури от 3-слоен зониран материал, с бариерен слой от полиетиленов филм без пори 25г/кв.м., хидрофилен полипропиленов нетъкан материал, топлинно слепен, 30г/кв.м и усилена зона от нетъкан полипропилен с конструкция тип "сандвич" (микронишки-топлоиздухани нишки-микронишки), 55г/кв.м, 5 компонента: 1 чаршаф за опер. маса усилен 140/190 см, 1 усилен ангио чаршаф 340/240см с 2 феморални отвора Ø8см с инцизионно фолио около тях Ø16см. и 2 рад. отвора 7х12см и 2 прозрачни панела 75х230см, 1 прозрачно покривало за апаратура диам. 89см, 2 целулозни кърпи; съгласно изискванията на директива EN 13795 за хирургични чаршафи</t>
  </si>
  <si>
    <t xml:space="preserve">Ангиографски радиален сет </t>
  </si>
  <si>
    <t>Трислоен, стерилен сет, за еднократна употреба от нетъкан текстил– трипластова материя със специално импрегниращо и абсорбиращо покритие. Абсорбционен капацитет в критичния участък 4,8 мл/cm². Метод на стерилизация– ирадиация. Трислойно опакване с вакуум технология. В съответствие с EN13795. 
Съдържа: 
- 2бр. Целулозни кърпи 18x25 cm
- 2бр. Чаршаф за ОП маса 150x150cm, с абсорбираща част 75x150cm
- 1бр. Абсорбираща кърпа 56x80cm
- 1бр. Адхезивна кърпа 50x50cm - трипластова
- 1бр. Ангиографски чаршаф 240x330cm с два отвора 5x7cm и два отвора 7x9cm</t>
  </si>
  <si>
    <t>Стерилна престилка с допълнителни усилени зони в предната част и на ръкавите, възпрепятстваща преминаването на течности и бактерии, двойно опакована в SMS и CSR, с две кърпи, висока въздухопропускливост, съединяване на ръбовете и връзките чрез ултразвуково слепване, комбинирана лента велкро и адхезив около врата и двойно припокриване на гърба, цветово кодиране на бието, различни по цвят вътрешен и външен слой, размери M, L, XL, XXL</t>
  </si>
  <si>
    <t>Стерилна престилка, възпрепятстваща преминаването на течности и бактерии, двойно опакована в SMS и CSR, с две кърпи, висока въздухопропускливост, съединяване на ръбовете и връзките чрез ултразвуково слепване, комбинирана лента велкро и адхезив около врата и двойно припокриване на гърба, цветово кодиране на бието, различни по цвят вътрешен и външен слой, размери M, L, XL, XXL</t>
  </si>
  <si>
    <t>Стерилни р- ци без пудра</t>
  </si>
  <si>
    <t>Стерилни, хирургични, анатомични ръкавици с две CE сертификации като мед. изделия и като ЛПС, от чист, натурален латекс, без пудра, съдържание на водо-разтворими протеини &lt; 30µг/г, в съотв. с EN455  и EN374, без съдържание на меркаптобензотиазоли и тиурами, AQL 0,65, издръжливост на сила на опън ≥9,0 N, р-ри 5,5 - 9
Дебелина на маншет 0,18 мм, дебелина на дланта 0,20 мм, дебелина на върха на пръста 0,22 мм, дължина 295 мм</t>
  </si>
  <si>
    <t>Хирургически ръкавици с полимерно биогел покритие по вътрешната страна, аероизолирани, естествени латексови протеини, без талк, дизайн следващ извивката на пръстите, сламен цвят, размери  5½ ,6, 6½, 7,7½, 8, 8½, 9.</t>
  </si>
  <si>
    <t>Марлени компреси - 10/10 см 8 дипли, 17 нишки, с рязани краища подвити навътре, надлъжни нишки 70/10см, напречни нишки 100/10см, минимум 23гр./кв.м., нестерилни, отговарящи на EN 14079, 100 бр./оп.</t>
  </si>
  <si>
    <t xml:space="preserve">Марлен компрес Микулич  с особено висока абсорбция, с рентгеноконтрастен PVC чип и допълнителна примка за захващане 27см, 4 дипли, нестерилен, с предпране, размер 45х45 см см, в бaндерол по 5 бр. </t>
  </si>
  <si>
    <t>Стерилен еднократен ангиографски покривен сет за радиален и феморален достъп-нетъкан текстил ,SMS  ,трислоен съдържащ: Ангиографски чаршаф 300х220 см с  два радиални отвора-овални,12х7см ,два феморални отвора с диаметър 12 см.с лепяща зонаПрозрачни зони от двете страни с размер 65х300см.Допълнителен слой с висока абсорбция около отворите 120x100 см. , Базов чаршаф 100x200 см. , Флуороскопско покривало 80x80 см. , Марлен компрес 7,5x7,5 см. - 10бр. , Тампон за почистване на оперативното поле  , Покривало за маса 130x150 см. , Купички за разтвори , 250ml - 1 бр и 500 ml  - 1 бр. , Стерилна престилка - 2 бр.</t>
  </si>
  <si>
    <t>Опаковъчна хартия 50/200</t>
  </si>
  <si>
    <t>Лента за поръбване на отливки</t>
  </si>
  <si>
    <t>Хартия съвместима за работа с програматор на ПМ ВЮТКОМК1С8 3000 12/11 см тефтер</t>
  </si>
  <si>
    <t>двукухинен кардиостимулатор с честотна адаптация (акселерометьр); нощтна честота; автоматична проверка на електродите с възможност за препрограмиране на поляритета; автоматична промяна на прага на сензиране с всеки сърдечен удар; измерване на прага на стимулация; възможност за автоматично програмиране на прага на стимулация в предсърдие и камера; 3 вида честотни и 3 вида AV хистерези, които могат да бъдат включени в общ алгоритъм за намаляване на излишно пейсиране на дясна камера; максимална сензорна честота 180 уд/ мин. с плавно повишаване и намаляване на честотата; погасяване на предсъдни аритмии със свръх стимулация или преминаване в режим 2:1 или WKB; избягване на пейсмейкър медиирана тахикардия; специална страница съдържаща всички необходими данни и тестове за извършване на бърз и ефективен преглед; живот на батерията 12,1 години + предсърден биполярен електрод; електродите са от платина/ иридий с фрактална структура; силиконова изолация и полиуретаново покритие; стероид излъчващ; с дължина 53 см.; диаметър 5,9F + камерен биполярен електрод; електродите са от платина/ иридий с фрактална структура; силиконова изолация и полиуретаново покритие; стероид излъчващ; с дължина 60 см.; диаметър 5,9F; съвместими с ЯМР</t>
  </si>
  <si>
    <t>двукухинен кардиостимулатор с честотна адаптация (акселерометър); максимална честота на стимулация 200 удара в минута; масимални параметри на импулса 7,5V и 1,5 ms; нощтна честота; нощтна честота; автоматична проверка на електродите с възможност за препрограмиране на поляритета; автоматична промяна на прага на сензиране с всеки сърдечен удар; измерване на прага на стимулация; възможност за автоматично програмиране на прага на стимулация в предсърдие и камера; максимална сензорна честота 180 уд/мин. с плавно повишаване и намаляване на честотата; погасяване на предсъдни аритмии със свръх стимулация или преминаване в режим 2:1 или WKB; избягване на пейсмейкър медиирана тахикардия; Vp зирргезюп алгоритъм за избягване на  излишна стимулация на дясна камера; специална страница съдържаща всички необходими данни и тестове за извършване на бърз и ефективен преглед;възможност за програмниране чрез радио-честотна телеметрия; живот на батерията 11,8 години + предсърден биполярен електрод; електродите са от платина/ иридий с фрактална структура; силиконова изолация и полиуретаново покритие; стероид излъчващ; с дължина 53 см.; диаметър 5,9F + камерен биполярен електрод; електродите са от платина/ иридий с фрактална структура; силиконова изолация и полиуретаново покритие; стероид излъчващ; с дължина 60 см.; диаметър 5,9F; съвместими с ЯМР</t>
  </si>
  <si>
    <t>Пациентен кабел за измерване на параметрите съвместим с  PSA модел РК-1 на фирма Biotronik.</t>
  </si>
  <si>
    <t>Градуирани мерителни купички 250 мл</t>
  </si>
  <si>
    <t>Прозрачен полипропилен. За събиране на всякакви течности. 250 мл купа.</t>
  </si>
  <si>
    <t>Градуирани мерителни купички 500 мл</t>
  </si>
  <si>
    <t>Прозрачен полипропилен. За събиране на всякакви течности. 500 мл купа.</t>
  </si>
  <si>
    <t>Градуирани мерителни купички 1000 мл</t>
  </si>
  <si>
    <t>Прозрачен полипропилен. За събиране на всякакви течности. 1000 мл купа.</t>
  </si>
  <si>
    <t>Коронарен дилатационен водач Тип ХVI</t>
  </si>
  <si>
    <t>Катетри и водачи със специално предназначение</t>
  </si>
  <si>
    <t>Участник:</t>
  </si>
  <si>
    <t>подпис и печат</t>
  </si>
  <si>
    <t>n_cert</t>
  </si>
  <si>
    <r>
      <t xml:space="preserve">Стандартен водач - PTFE (polytetrafluoroethylene) покритие, лесно оформяне с пръсти и J-Памет. Неръждаема стомана с тефлоново покритие. Наличие на специален T-J  връх за минимизиране на травми. Прав и извит - с радиус на кривка: 1.5, 3, 7.5, 15mm. Диаметър: .018/.021/.025/.032/.035/.038". Дължина: </t>
    </r>
    <r>
      <rPr>
        <sz val="11"/>
        <rFont val="Arial Narrow"/>
        <family val="2"/>
      </rPr>
      <t>150/175/260cm</t>
    </r>
  </si>
  <si>
    <r>
      <t xml:space="preserve">Периферен амплац водач с PTFE (polytetrafluoroethylene) покритие от неръждаема стомана - твърд/екстра-твърд/ултра-твърд. Конфигурации: прав/ангулиран с различна кривка в мм: 3/7.5. Дължини: </t>
    </r>
    <r>
      <rPr>
        <sz val="11"/>
        <rFont val="Arial Narrow"/>
        <family val="2"/>
      </rPr>
      <t xml:space="preserve">150/180/260 </t>
    </r>
    <r>
      <rPr>
        <sz val="11"/>
        <color indexed="8"/>
        <rFont val="Arial Narrow"/>
        <family val="2"/>
      </rPr>
      <t>cm. Диаметър: .025"/.032"/.035"/.038".</t>
    </r>
  </si>
  <si>
    <t>RX коронарен балон за пре-дилатация при комплексни лезии и CTO, 'kissing balloon " техника през 6F, нов тип хидрофилно покритие на балона M-coat II,  нисък преминаващ профил – 0,40mm; изключителен kink-resistance и  проходимост;проксимален шафт 1.9 F, дистален шафт – 2,4F модифициран изход за водача за по голяма устойчивост,размери  10-15-20 мм и диаметри 1.25-1.50-2.0-2.25-2.50-2.75-3.00</t>
  </si>
  <si>
    <t xml:space="preserve">RX-OTW семикомплаент балон катетър подходящ за CTO, Hypotube технология на проксималния край, дистален шафт 2.4-2.6F, проксимален шафт 2.0F, дистална част от полиамид. хидрофилно покритие на дисталната част М Coat- 32 см, ентри-профил 0.40мм за 1.25мм диаметър,съвместим с 5F, а за "kissing balloon " техника "с 6F водещ катетър, дължини 135см,145см и 148см
</t>
  </si>
  <si>
    <t xml:space="preserve"> Балон катетър за PTA в периферните съдове, включително илиачна, бедрена, инфрапоплитеална, подколенна, илио-феморална и бъбречна артерии; за третиране на обструктивни лезии по рождение или придобити артерио-венозни  диализни фистули; полукомплиантен балон в дисталния край – материал DynaLEAP; коаксиален дизайн на шафта; съвнестим водачи с 0,14"(0,36мм) и с 0,18"(0,46мм); MR  и OTW конфигурации; 2 златни рентгеноконтрастни маркера; работни дължини 90см и 150см; хидрофилно Bioslide™  и  хидрофобно Xtra™; диаметри на балона в мм: 2,0; 2,5; 3,0; 3,5; 4,0; дължини на балона в мм:80; 100; 120; 150;</t>
  </si>
  <si>
    <t>Саморазгъващи се периферни стентове: Материал: NiTi; .035”; Дизайн на стента:12 венеца; 3S връзки между сегментите; Дебелина на стратовете:225µm; Скъсяване:&lt;2%; Дължина на шафта: 70 и 120cm; Маркери: по 4 златни във всеки край; Покритие: ProBio на стента; хидрофобно на шафта; Easy release system- система за лесно освобождаване на стента;6F съвместимост с интродюсер; anti jump mechanism- специално удебеление на шафта, което предпазва  стента по време на разгъване от изплъзване напред; Размери: d:7,0-12,0; l:30-80.</t>
  </si>
  <si>
    <t>Саморазгъващи се периферни стентове: Материал: NiTi; .018”; Дизайн на стента:12 венеца; 3 S връзки между сегментите ; Дебелина на стратовете :155/80µm; Скъсяване:&lt;2%; Работна дължина:70-135cm;Маркери: по 6 златни във всеки край; Покритие: ProBio на стента; хидрофобно на шафта; Easy release system- система за лесно освобождаване на стента;4F съвместимост с интродюсер; anti jump mechanism- специално удебеление на шафта, което предпазва  стента по време на разгъване от изплъзване напред ;Размери: d:4,0-7,0; l:20-80.</t>
  </si>
  <si>
    <t>Ангиографска игла с ергономичен хъб и връх- bevel тип. Размери: 18G, 19G, 20G, 21G, дължинa - 2 см, 4 см, 5 см, 7 см, 9 см. Възмижност за избор на дебелината на стената - нормална, тънка или ултра тънка.</t>
  </si>
  <si>
    <t>VDD ICD</t>
  </si>
  <si>
    <t>Еднокухинен кардиовертердефибрилатор с пълна предсърдна диагностика; разпознава УТ възоснова на брой интервали, начало, стабилност, персистиране на УТ; VF детекция и редетекция; SMART (двукухинен) алгоритъм за различаване на камерни от надкамерни тахиаритмии и класифицирането им ; запис на IEGM при предсърдни епизоди; алгоритъм за измерване на прага на камера и препрограмирането й; алгоритми за избягване на излишното стимулиране на дясната камера; честотна адаптация; VDD режим на стимулация; алгоритъм за безболково погасяване на тахикардиите с бърст и рамп; възможност за избор на поляритета и   формата на вълната при шок;избор на посоката на провеждане на импулса; програмируема енергия на първите два шока, макс.енергия 40 джаупа; възможност да се програмират до 8 шока във всяка зона; запис на триканален IEGM; живот на батерията над Югодини; възможност за телемониторинг и програмиране чрез радио-честотна телеметшя + квадриполярен шоков електрод с плаващ предсърден канал; силиконова изолация, изометричен диаметър 7,8 F; флексибилен връх, кортикостероидни резервоари за намаляване на възпалението, фрактална повърхност, бърз пост-шок сензинг, дължини 65 и 75 см; мах.20 завъртания до пълно отваряне на спиралата от 1,8мм</t>
  </si>
  <si>
    <t>ICD Еднокухинно</t>
  </si>
  <si>
    <t>Еднокухинен кардиовертердефибрилатор; разпознава УТ възоснова на брой интервали, начало, стабилност, персистиране на УТ; VF детекция и редетекция; алгоритъм за различаване на камерни от надкамерни тахиаритмии и класифицирането им; алгоритъм за измерване на прага на камера; алгоритми за избягване на излишното стимулиране на дясната камера; честотна адаптация; алгоритъм за безболково погасяване на тахикардиите с бърст и рамп; възможност за избор на поляритета и формата на вълната при шок;избор на посоката на провеждане на импулса: RV-SVC+Can, RV-Can, RV-SVC програмируема енергия на първите два шока, макс.енергия 40 джаула; възможност да се програмират до 8 шока във всяка зона; непрекъснат запис на IEGM; възможност за програмиране чрез радиочестотна телеметрия: живот на батерията над Югодини; възможност за телемониторинг</t>
  </si>
  <si>
    <t>ICD Еднокухинно в комплект с електрод</t>
  </si>
  <si>
    <t>Еднокухинен кардиовертердефибрилатор; разпознава УТ възоснова на брой интервали, начало, стабилност, персистиране на УТ; VF детекция и редетекция; алгоритъм за различаване на камерни от надкамерни тахиаритмии и класифицирането им; алгоритъм за измерване на прага на камера; алгоритми за избягване на излишното стимулиране на дясната камера; честотна адаптация; алгоритъм за безболково погасяване на тахикардиите с бърст и рамп; възможност за избор на поляритета и формата на вълната при шок;избор на  посоката на провеждане на импулса: RV-SVC+Can, RV-Can, RV-SVC програмируема енергия на първите два  шока, макс.енергия 40 джаула; възможност да се програмират до 8 шока във всяка зона; непрекъснат запис на IEGM; възможност за програмиране чрез радиочестотна телеметрия: живот на батерията над Югодини; възможност за телемониторинг + шоков електрод; силиконова изолация, изометричен диаметър 7,8 F; флексибилен връх, кортикостероидни резервоари за намаляване на възпалението, фрактална повърхност, бърз пост-шок сензинг, дължини 65 и 75 см; мах.20 завъртания до пълно отваряне на спиралата от 1,8мм</t>
  </si>
  <si>
    <t xml:space="preserve">№ на сертификационен документ </t>
  </si>
  <si>
    <t>I</t>
  </si>
  <si>
    <t>Трикухинен пейсмейкър с два вида честотна адаптация ; честотната адаптация може да се извърши чрез акселерометър и чрез измерване контрактилитета на дясна камера; 3 вида честотни и 3 вида АУ хистерези, които могат да бъдат включени в общ алгоритъм; автоматична проверка на прага на захващане в дясно предсърдие, дясна камера и лява камера с възможност за препрограиране на амплитудата на стимулация; отговори при предсърдна тахикардия с:Мос1е switch и 2:1 lock in; Wenckebach 2:1; алгоритъм за предпазване на Т-вълната при стимулация в лява камера; възможност за програмируема предсърдна неинвазивна стимулация за извършване на ЕФИ изследване; автоматична проверка и програмиране на поляритета на електродите; запей на IEGM 20 записа по 10 сек. всеки; защита срещу пейемейкър-медиирана тахикардия; живот на батерията 8,8 години при номинални параметри + предсърден биполярен електрод; електродите са от платина/ иридий с фрактална структура; силиконова изолация и полиуретаново покритие; стероид излъчващ; с дължина 53 см.;  диаметър 5,9F + камерен биполярен електрод; електродите са от платина/ иридий с фрактална структура; силиконова изолация и полиуретаново покритие; стероид излъчващ; с дължина 60 см.; диаметър 5,9F; съвместими с ЯМР + лявокамерен електрод, силиконова изолация с полиуретаново покротие за по-лесна имплантация; 4,8 F диаметър съвместим с 5 F системи за имплантация; електродите са от платина/ иридий с фрактална структура; наличен в три дължини до 95 см.; може да се пласира или със стилет или по системата по водач; съвместим със ЯМР + интродюсери за канюлиране на коронарен синус по телескопичната техника; осем различни кривки; дължина до 55 см; катетрите са вътрешен диаметър 7,3F и хидрофилно покритие вътрешно покритие за по-лесно пласиране на електрода; интегрирана в дръжката хемостатична клапа, която се реже заедно с целия катетър + катетри за достъп до коронарния синус по телескопната техника, два вътрешни катетъра с ъгъл при фърха 50 и 90; дължина до 69 см; вътрешен диаметър от 5,4F с хидрофилно покритие и през тях може да се имплантира електрод по-малък от 5F.</t>
  </si>
  <si>
    <t>Атравматичен; предпазен от навлезане на въздух; размери-6-12 Fr; дължина 15 см; максимален р-р на водача 0.35"</t>
  </si>
  <si>
    <t>Интродюсери за канюлиране на коронарен синус по телескопичната техника; осем различни кривки; дължина до 55 см; катетрите са вътрешен диаметър 7,3F и хидрофилно покритие вътрешно покритие за по-лесно пласиране на електрода; интегрирана в дръжката хемостатична клапа, която се реже заедно с целия катетър;</t>
  </si>
  <si>
    <t>Катетри</t>
  </si>
  <si>
    <t>Катетри за достъп до коронарния синус по телескопната техника, два вътрешни катетъра с ъгъл при фърха 50 и 90; дължина до 69 см; вътрешен диаметър от 5,4F с хидрофилно покритие и през тях може да се имплантира електрод по-малък от 5F.</t>
  </si>
  <si>
    <t>Комплект за работа с интродюсери</t>
  </si>
  <si>
    <t>Комплект за работа с интродюсери за коронарен синус тип Selectra; съдържа спринцовка-12 куб. см.; 4 инструмента за въвеждане на водачи; 1 водач тип "Селдингер"- 150см.; 6 различни спирателни кранчета; 1 инструмент за ротация на водач и 1 ножче за рязане на катетрите;</t>
  </si>
  <si>
    <t>Хартия</t>
  </si>
  <si>
    <t>VVIR</t>
  </si>
  <si>
    <t>Еднокухинен кардиостимулатор с честотна адаптация (акселерометьр); максимална честота на стимулация 200 удара в минута; нощтна честота; 3 вида честотни хистерези за намаляване на дяснокамерната стимулация; автоматична настройка на прага на сензиране със всеки удар на сърцето; автоматично измерване на прага на стимулация; с възможност за препрограмиране на амплитудата на стимулация; автоматична проверка на електродите с възможност за автоматично програмиране на поляритета; специална страница съдържаща всички необходими данни и тестове за извършване на бърз и ефективен преглед;4 записа на интракардиални сигнали по 10 сек. всеки; живот на батерията над 15 години;</t>
  </si>
  <si>
    <t>VVIR комплект</t>
  </si>
  <si>
    <t>Еднокухинен кардиостимулатор с честотна адаптация (акселерометьр); максимална честота на стимулация 200 удара в минута; нощтна честота; 3 вида честотни хистерези за намаляване на дяснокамерната стимулация; автоматична настройка на прага на сензиране със всеки удар на сърцето; автоматично измерване на прага на стимулация; с възможност за препрограмиране на амплитудата на стимулация; автоматична проверка на електродите с възможност за автоматично програмиране на поляритета; специална страница съдържаща всички необходими данни и тестове за извършване на бърз и ефективен преглед;4 записа на интракардиални сигнали по 10 сек. всеки; живот на батерията над 15 години + биполярен електрод; електродите са от платина/ иридий с фрактална структура; силиконова изолация и полиуретаново покритие; стероид излъчващ; с дължина 60 см.; диаметър 5,9F; съвместими с ЯМР</t>
  </si>
  <si>
    <t>DDDR</t>
  </si>
  <si>
    <t>Двукухинен кардиостимулатор с честотна адаптация (акселерометьр); нощтна честота; автоматична проверка на електродите с възможност за препрограмиране на поляритета; автоматична промяна на прага на сензиране с всеки сърдечен удар; измерване на прага на стимулация; възможност за автоматично програмиране на прага на стимулация в предсърдие и камера; 3 вида честотни и 3 вида AV хистерези, които могат да бъдат включени в общ алгоритъм за намаляване на излишно пейсиране на дясна камера; максимална сензорна честота 180 уд/ мин. с плавно повишаване и намаляване на честотата; погасяване на предсъдни аритмии със свръх стимулация или преминаване в режим 2:1 или WKB; избягване на пейсмейкър медиирана тахикардия; специална страница съдържаща всички необходими данни и тестове за извършване на бърз и ефективен преглед; живот на батерията 12,1 години;</t>
  </si>
  <si>
    <t>DDDR комплект</t>
  </si>
  <si>
    <t>Двукухинен кардиостимулатор с честотна адаптация (акселерометьр); максимална честота на стимулация 200 удара в минута; масимални параметри на импулса 7,5V и 1,5 ms; нощтна честота; нощтна честота; автоматична проверка на електродите с възможност за препрограмиране на поляритета; автоматична промяна на прага на сензиране с всеки сърдечен удар; измерване на прага на стимулация; възможност за автоматично програмиране на прага на стимулация в предсърдие и камера; максимална сензорна честота 180 уд/мин. с плавно повишаване  и намаляване на честотата; погасяване на предсъдни аритмии със свръх стимулация или преминаване в режим 2:1 или WKB; избягване на пейсмейкър медиирана тахикардия; Vp зирргезюп алгоритъм за избягване на излишна стимулация на дясна камера; специална страница съдържаща всички необходими данни и тестове за извършване на бърз и ефективен преглед;възможност за програмниране чрез радио-честотна телеметрия; живот на батерията 11,8 години;</t>
  </si>
  <si>
    <t>CRT</t>
  </si>
  <si>
    <t>Трикухинен пейсмейкър с два вида честотна адаптация ; честотната адаптация може да се извърши чрез акселерометър и чрез измерване контрактилитета на дясна камера; 3 вида честотни и 3 вида АУ хистерези, които могат да бъдат включени в общ алгоритъм; автоматична проверка на прага на захващане в дясно предсърдие, дясна камера и лява камера с възможност за препрограиране на амплитудата на стимулация; отговори при предсърдна тахикардия с:Мос1е switch и 2:1 lock in; Wenckebach 2:1; алгоритъм за предпазване на   Т-вълната при стимулация в лява камера; възможност за програмируема предсърдна неинвазивна стимулация за извършване на ЕФИ изследване; автоматична проверка и програмиране на поляритета на електродите; запей на IEGM 20 записа по 10 сек. всеки; защита срещу пейемейкър-медиирана тахикардия; живот на батерията 8,8 години при номинални параметри;</t>
  </si>
  <si>
    <t>CRT комплект</t>
  </si>
  <si>
    <t xml:space="preserve">Материал:хром-никел в дисталното ядро ; неръждаема стомана проксимално ; дистално рентген-позитивни намотки от платина; конструкция: shaping ribbon; дължина на намотките:3сm;4,5сm за модел ExtraSupport ;маркери: 92 и 102сm; дължина:190cm /удължаване до 340сm/;  твърдост на върха:High Flexible; Flexible;Medium;  Опора: standart &amp; Extrasupport; покритие:дистални 12 см хидрофилно; 18см хидрофобно в средната част; шафт- тефлон покритие.                                    </t>
  </si>
  <si>
    <t>Коронарен дилатационен водач Тип ІІ</t>
  </si>
  <si>
    <t>Коронарен дилатационен водач Тип ІІІ</t>
  </si>
  <si>
    <t>Коронарен дилатационен водач Тип ІV</t>
  </si>
  <si>
    <t>Коронарен дилатационен водач Тип V</t>
  </si>
  <si>
    <t>Коронарен дилатационен водач Тип VІ</t>
  </si>
  <si>
    <t>Коронарен дилатационен водач Тип Х</t>
  </si>
  <si>
    <t>Коронарен дилатационен водач Тип ХV</t>
  </si>
  <si>
    <t>Специален катетър тип І</t>
  </si>
  <si>
    <t>Специален катетър тип ІІ</t>
  </si>
  <si>
    <t>Диагностичен водач тип ІV</t>
  </si>
  <si>
    <t>Диагностичен водач тип V</t>
  </si>
  <si>
    <t>Диагностичен водач тип VІ</t>
  </si>
  <si>
    <t>Диагностичен водач тип VІІ</t>
  </si>
  <si>
    <t>Диагностичен водач тип VІІІ</t>
  </si>
  <si>
    <t>Ангиографски диагностичен катетър тип І</t>
  </si>
  <si>
    <t>Ангиографски диагностичен катетър тип ІІ</t>
  </si>
  <si>
    <t>Ангиографски диагностичен катетър тип ІІІ</t>
  </si>
  <si>
    <t>Ангиографски диагностичен катетър тип ІV</t>
  </si>
  <si>
    <t>Ангиографски диагностичен катетър тип V</t>
  </si>
  <si>
    <t>Въвеждащ коронарен катетър тип І</t>
  </si>
  <si>
    <t>Въвеждащ коронарен катетър тип ІІ</t>
  </si>
  <si>
    <t>Въвеждащ коронарен катетър тип ІV</t>
  </si>
  <si>
    <t>Пункционни игли за водачи</t>
  </si>
  <si>
    <t>Балон тип І</t>
  </si>
  <si>
    <t>Балон тип ІІ</t>
  </si>
  <si>
    <t>Балон тип ІІІ</t>
  </si>
  <si>
    <t>Балон тип ІV</t>
  </si>
  <si>
    <t>Балон тип V</t>
  </si>
  <si>
    <t>Балон тип VІ</t>
  </si>
  <si>
    <t>Балон тип Х</t>
  </si>
  <si>
    <t>Балон тип ХІІ</t>
  </si>
  <si>
    <t>Балон тип ХІV</t>
  </si>
  <si>
    <t>Периферен стент тип І</t>
  </si>
  <si>
    <t>Периферен стент тип ІІ</t>
  </si>
  <si>
    <t>Периферен стент тип V</t>
  </si>
  <si>
    <t>Периферен стент тип VІ</t>
  </si>
  <si>
    <t>Периферен стент тип Х</t>
  </si>
  <si>
    <t>Периферен стент тип ХІ</t>
  </si>
  <si>
    <t>Периферен водач тип І</t>
  </si>
  <si>
    <t>Периферен водач тип ІІ</t>
  </si>
  <si>
    <t>Периферен водач тип ІІІ</t>
  </si>
  <si>
    <t>Периферен водач тип ІV</t>
  </si>
  <si>
    <t>РТСА балон тип І</t>
  </si>
  <si>
    <t>РТСА балон тип V</t>
  </si>
  <si>
    <t>ПОМОЩНИ КОНСУМАТИВИ ЗА КАРДИОСТИМУЛАТОР</t>
  </si>
  <si>
    <t>Адаптор за свързване на електрод тип А1 -N.</t>
  </si>
  <si>
    <t>Адаптор за свързване на електрод тип А1 -B.</t>
  </si>
  <si>
    <t>Пациентен кабел за измерване на параметри на стимулация и сензиране - съвместим с програматор Medtronic.</t>
  </si>
  <si>
    <t>Трансвенозни електроди с балонче на върха 5Fи 6F за временна електрокардиостимулация.</t>
  </si>
  <si>
    <t>Медицински силикон модел-АС-0130</t>
  </si>
  <si>
    <t>Инструмент за изрязване и отстраняване на електрод-мод-IS-1-II</t>
  </si>
  <si>
    <t>Накрайник за отрязан електрод-мод 4080</t>
  </si>
  <si>
    <t>Дезиле- пилуей размер 7; 8 и 9 F с дължина 12 см., дилататор с дължина 19 см.</t>
  </si>
  <si>
    <t>Пациентен кабел за измерване на параметрите съвместим с  PSA на фирма Medtronik</t>
  </si>
  <si>
    <t>Пациентен кабел за PSA с 2-pin конектор, съвместим за работа с програматори 3150 и Merlin /SJM/.</t>
  </si>
  <si>
    <t>PSA съвместим с програматор Merlin.</t>
  </si>
  <si>
    <t>PSA апарат самостоятелен-с кабел за измерване параметрите на електрода.</t>
  </si>
  <si>
    <t>Пациентен кабел за измерване параметрите на пациента съвместим със самостоятелен РSA.</t>
  </si>
  <si>
    <t>6F и 7F; Използваема дължина:145cm; Проксимален шафт: PEEK; Дистален шафт: SCP(Semi Cristaline Polimer); Покритие:дистални 25 см –хидрофилно; Дистален маркер:Платина-иридий, на 3 мм от върха; Минимален вътрешен  диаметър на водещия катетър: за 6F 0.071” (1.80 mm) и за 7F 0.081” (2.06 mm) ; Външен диаметър (дистален/среден/проксимален): за 6F 0.067’’ / 0.067” / 0.051” и за 7F 0.078’’/0.078”/0.063”; Аспирационна спринцовка: 60 мл със заключване</t>
  </si>
  <si>
    <t>ИНТРОДЮСЕРИ  И ДИАГНОСТИЧНИ ВОДАЧИ ЗА КАРДИОЛОГИЧНА ДЕЙНОСТ</t>
  </si>
  <si>
    <t>Въвеждащи катетри с вътрешен диаметър; Флексибилна първична крива; Вторична крива с увеличина опора и задържане на кривата; Vest-Tech Nylon технология за повишена рентгенова видимост 5F-0.058” , 6F-0.071” , 7F-0.081” , 8F-0.09”. Позволяващ кисинг-балон техника.</t>
  </si>
  <si>
    <t>Водещи катетри с ID 5F = 0.058”; 6F= 0.071”, 7F= 0.082”,8F=0.091"; Zone технология, вътрешна оплетка от  стоманени нишки/ технология за устойчивост при усукване/,мек атравматичен връх,специални радиални профили тип  Bypas, Tiger , 100 см , 125 cm 6F MPA, с хидрофилно покритие с изключение на дисталните 7см и проксималните 25см, със и без странични дупки.</t>
  </si>
  <si>
    <t>ID 5F = 0.059”; 6F= 0.071”, 7F= 0.081”; Terumo Zone технология, вътрешна /стоманени нишки /SUS braid double mesh технология/ за устойчивост при усукване,мек атравматичен връх,специални радиални профили тип Ikari, Bypas, Tiger с повишена опора за лява и дясна коронарни артерии, М-хидрофилно покритие</t>
  </si>
  <si>
    <t>Система за коронарно стентиране с ултратънко биоразградимо покритие с отделяне на еверолимус. Стент: изработен от сплав платина – хром, включен в система за подаване Monorail.Предлага в 3 стент модела, всеки предназначен за специфични диаметри, както следва: Small Vessel (SV): 2,25 мм; 2,50 и 2,75 мм; Workhorse (WH): 3,00 и 3,50 мм; Large Vessel (LV): 4,00 ммНалични дължини на стента в мм: 8,12,16,20,24,28,32,38; Налични диаметри на стента в мм: 2.25,2.50,2.75,3.00,3.50,4.00; Лекарствен продукт: Биоразградим полимерен носител, само от външната страна на стента със 100 µg/mm2 еверолимус  Балон: комплиантен, двупластов, изработен по иновативна технология, в съчетание със съществуващия би аксиален вътрешен шафт, със скъсен връх, осигурява подобрено подавне и намалено увеличение размерите на балона; два рентгеноконтрастни маркера, номинално 0,4 мм по-дълги от стента при всеки край; Работна дължина на системата за доставка: 144 см; Съвместим с водач ≤ 0.014 in(0.36mm) Покритие: Стента е покрит само от външната страна с биоразградима лекарствена матрица, съставена от PLGA [poly(DL-lactide-co-glycolide)], размесен с еверолимус.</t>
  </si>
  <si>
    <t xml:space="preserve">Къс лайтунг </t>
  </si>
  <si>
    <t>Материал: кобалт-хром; дизайн: двоен хелиокоидален; съотношение метал:свободно пространство: 16/13% и 12/11%; дебелина на стратовете:0,0024”; преминаващ профил:0,037”; дължина на шафта:140cm; маркери:platinum iridium, набити ; покритие: PROBIO /силиконов карбид/; диаметри: 2.0-5.0; дължини: 9-13-15-18-20-22-26-30-35-40.</t>
  </si>
  <si>
    <t>Медикамент: Sirolimus; материал: кобалт-хром, L-605; дизайн: двоен хелиокоидален; пасивно покритие: PROBIO /силиконов карбид/ активно покритие: BIOlute- биорезурбируем полимер; дебелина на стратовете:0,0024”; доза: 50-250µg в зависимост от размера; дължина на шафта:140cm; маркери:platinum iridium, набити ; диаметри: 2.25-2.5-2.75-3.0-3.5-4.0; дължини: 9-13-15-18-22-26-30-35-40.</t>
  </si>
  <si>
    <t>Коронарен дилатационен водач Тип VII</t>
  </si>
  <si>
    <t>Коронарен дилатационен водач Тип VIII</t>
  </si>
  <si>
    <t>Коронарен дилатационен водач Тип ХIII</t>
  </si>
  <si>
    <t>Коронарен дилатационен водач Тип ХIV</t>
  </si>
  <si>
    <t>СПЕЦИАЛНИ КАТЕТРИ ТРОМБАСПИРАЦИЯ</t>
  </si>
  <si>
    <t>Мек, къс, скосен, термично обработен връх;специална технология на метална оплетка за по-добър контрол при въртене;Два диаметъра на катетъра, съвместими с 6 и 7F въвеждащи катетри, и с водач 0.014;Скорост на аспирация 45мл/мин за 6Fи 92мл/мин за 7F;Дължина при 6F - 140 см; при 7F - 145 см</t>
  </si>
  <si>
    <t>Специален катетър тип ІІI</t>
  </si>
  <si>
    <t xml:space="preserve">Тромбаспирационен катетър със метално стиле.Размери от 5,6,7,8 Френча .Хидрофилно покритие,Рапид ексчейндж сегмент 75мм. Работна дължина 141см.
Удължител,30мл спринцовки Луер Лок,40µм филтър. Биосъвместимост по DIN EN ISO 10993-1:2010. Аспирационен лумен при 5 френч      1,06ммХ0.83мм.
Аспирационен лумен при 6 френч      1,37ммХ1.10мм
</t>
  </si>
  <si>
    <t>СПЕЦИАЛНИ МИКРОКАТЕТРИ ЗА КАРДИОЛОГНА ДЕЙНОСТ</t>
  </si>
  <si>
    <t>Коронарен микрокатетър тип І</t>
  </si>
  <si>
    <t>Коронарен микрокатетър тип ІІ</t>
  </si>
  <si>
    <t>Коронарен микрокатетър тип ІІІ</t>
  </si>
  <si>
    <t>Микрокатетър с ACT ONE precision braided shaf, външен диаметър от 2.8Fr до 1.9Fr., мек конусовиден връх достигащ до 1.4Fr. Хидрофилно покритие на 75 см от върха. Дължина на шафта 135см и 150см</t>
  </si>
  <si>
    <t xml:space="preserve">ПЕРИФЕРЕН КАТЕТЪР ЗА ДОБРА ОПОРА </t>
  </si>
  <si>
    <t>Периферен Катетър за добра опора тип І</t>
  </si>
  <si>
    <t>Периферен катетър за добра опора тип ІІ</t>
  </si>
  <si>
    <t>Периферен катетър за добра опора при стенози и оклузии, съвместим с водач на 0.035", 0,018'' и 0,014'' с дължини 65-90-135-150 см, конусовиден връх, 3 платина-иридий маркери</t>
  </si>
  <si>
    <t xml:space="preserve">Брой </t>
  </si>
  <si>
    <t>Периферен катетър за добра опора тип ІІІ</t>
  </si>
  <si>
    <t>Съпорт катетър с оплетка от неръждаема стомана позволяваща високи нива на тласък. 4 рентгеноконтрастни маркера за измерване. Заострен връх и хидрофилно покритие на дисталната част – 40см. Размери и конфигурации: прав/извит – 2.6Fr  и дължини - 65, 90, 150cm;  прав/извит - 4.0Fr и дължини 90, 135, 150cm.</t>
  </si>
  <si>
    <t>Интродюсер тип І</t>
  </si>
  <si>
    <t>Интродюсер сет с хидрофилно покритие и скосен връх на дилататора; размер 4, 5, 6,  7,F; дължина  70мм,100 мм, 160мм "cross-cut"силиконова хемостатична клапа,"snap-on-click of- dilator lock"система, цветови кодове за различните размери, съвместим с 0,018" 0.021",0.025" водач</t>
  </si>
  <si>
    <t>Интродюсер-сет II</t>
  </si>
  <si>
    <t>Диагностични водачи 0.018-0.025-0.032-0.035-0.038/до 180cm с конструция "one-piece nitinol core" полиуретанов жакет и хидрофилно покритие "М coat", ангулиран и прав</t>
  </si>
  <si>
    <t>Диагностични водачи 0.018-0.025-0.032-0.035-0.038/до 180cm с конструция "one-piece nitinol core" с полимерен жакет и хидрофилно покритие "М coat" ангулиран и прав, Stiff Shaft</t>
  </si>
  <si>
    <t>Диагностични водачи 0.035/ 180cm с нитинолова сърцевина и хидрофилно покритие "М coat", Bolia type</t>
  </si>
  <si>
    <t xml:space="preserve">Диагностични водачи 0.035-0.038/ 180 или 300см с нитинолова сърцевина и хидрофилно покритие "М coat", J - 1.5mm </t>
  </si>
  <si>
    <t>Водач с ултра гладко PTFE (тефлон) покритие от неръждаема стомана за достъп при диагностика и интервенционални процедури. Твърдо ядро (Fixed core) – дължина от 40,80,100,125,150,180,260 см; диаметър от  0.457; 0,635; 0,711; 0,813; 0.889; 0.965 мм; с прав връх и J тип; Тип прав гъвкав ( 3см гъвкавост) – диамеър в мм от 0.457; 0.635; ;0,711; 0,813; 0.889; 0.965; дължина от 40,80,100,125,150,180,260 см; Тип J гъвкав ( 3см гъвкавост) – диаметър в мм от 0.889; 0.635; 0.813; 0.965; дължина в см от 40, 80,100, 125, 150, 180, 260.;Подвижно ядро (Moveable core) - с прав връх и J тип; С раздвоен край (Double Ended) – диаметър в мм 0.889; дължина в см – 150; вариант Прав и Тип J; Модел Newton - диаметър в мм 0.889; дължина в см – 150; гъвкав Модел New Bentson - диаметър в мм 0.889; дължина в см – 150; гъвкав; Модел Heavy Duty Fixed Core – тефлоново покритие; в мм диаметър  0.889; дължина в см – 150; Модел  Rosen Heavy Duty - диаметър в мм 0.889; дължина в см – 150; гъвкав</t>
  </si>
  <si>
    <t>Диагностичен катетър за коронарография с радиален достъп, 4,5 и 6F, дължина 100-110 см, 1 и 2 странични отвора на катетъра , криви тип Tiger и Jacky</t>
  </si>
  <si>
    <t>М-Хидрофилни ангиографски катери за инжектиране на контраст, емболизационен материал , водачи и микрокатетри- 4F/вътр.лумен-0.041"/ и 5F/вътр.лумен-0.043"/ . Единичен SUS braid за 5F и двоен  SUS braid за 4F.Специални криви и дължини от 65 см до 150см: прав, ангулиран, вертебрален, Cobra,  Yashiro, Simmons, Headhunter, Bentson, J type curve</t>
  </si>
  <si>
    <t>Ангиографски диагностичен катетър тип VI</t>
  </si>
  <si>
    <t>4 (0,042“ вътрешен диаметър)F брейдиран катетър с хидрофилно покритие тип Vertebral 135 градуса, дълъг атравматичен връх с дължина 125 см за инжектиране на контраст и емболизационен материал</t>
  </si>
  <si>
    <t>Ангиографски диагностичен катетър тип VII</t>
  </si>
  <si>
    <t>Интродюсерна игла тип І</t>
  </si>
  <si>
    <t>Игла тънкостепнна, 18G, дължина 7 см, преминаващ водач 0.038“</t>
  </si>
  <si>
    <t>Интродюсерна игла тип ІІ</t>
  </si>
  <si>
    <t>Игла тънкостенна 21 G, дължина 9 см, преминаващ водач 0.021“</t>
  </si>
  <si>
    <t>Спринцовки с гумено бутало-2 сс тип Luerlock</t>
  </si>
  <si>
    <t>Спринцовка за аспирация</t>
  </si>
  <si>
    <t>Коронарен балон;Материал на балона: SCP(semi cristalline co-polymer);Дизайн на шафта: Hypotube EFT(Enhanced Force Transmission);Профил на върха: 0,017”;Използваема дължина: 140см;Диаметър на дисталния шафт: 2.6F ( 1.25, 1.5 и 2.0 mm), 2.7F ( 2.5 - 3.5 mm), 2.9F ( 4.0  mm);маркери:Iridium, набити;Водещ катетър: 5F, kissing в 6F водещ катетър за размерите до 3,5мм;Покритие на върха и на балона: хидрофилно за размери 1.25-2.0 и хидрофобно за 2.5-4.0мм;Нагъване: 2(за 1.25-1.5мм) и 3(2.0-4.0мм) кратно;NP: 7bar ;  RBP: 14 bar;Размери: 1,25-1,5-2,0-2,5-3,0-3,5-4,0mm/6-10-15-20-25-30mm</t>
  </si>
  <si>
    <t>Балон - катетър;материал: SCP(semi cristalline co-polymer); Дизайн на шафта: Hypotube EFT(Enhanced Force Transmission); Профил на върха: 0,018”; Диаметър на дисталния шафт: 2.6F ( 2.0 - 3.5 mm), 2.7F ( 4.0-5.0  mm); маркери:Iridium, набити(по 2 за всички размери); Покритие: хидрофилно на дисталния шафт; хидрофобно върху проксималния шафт, балона и върха; специална технология на нанасяне на покритието само върху външната повърхност на пликите на балона(Patchwork).; NP: 14atm;  RBP: 20 atm(18atm- 4.0-5.0mm); Размери: 2,0-5,0mm/8-30mm; Работна дължина: 145см; Водещ катетър: 5F.</t>
  </si>
  <si>
    <t>РТСА балон тип IV</t>
  </si>
  <si>
    <t>Микрохирургично дилатационно изделие. Състои се от балон с 3 или 4 атеротоми (микрохирургични ножове), монтирани надлъжно върху външната му повърхност. Некомплиантен.материал на балона – Nylon. Дължини на балона - 6 мм, 10 мм и 15 мм. Диаметри на балона – от 2мм до 4мм през 0,25мм. Работната дължина на балона е разстоянието между рентгеноконтрастните ивици маркер, всеки по 1мм. Работната дължина на катетъра е 142см. Проксималният край на катетъра е тип „hypotube” с диаметър 2,0F. Дисталния край  е двулуменен и е изработен от гъвкав материал, с хидрофилно покритие, диаметър 2,7F. Преминаващ профил на върха – 0,022“. Две маркерни ленти на катетъра на 90см и 100см. За по-голяма видимост върхът на балона и луменът на водача са оцветени в зелено. Съвместим с водач 0,014" (0.36 mm)</t>
  </si>
  <si>
    <t>РТСА балон тип VI</t>
  </si>
  <si>
    <t>Балон катетър за PTCA.  с балон за високо налягане, Некомплиантен,подходящ за постдилатация; Специален дизайн на върха позволяващ ултра нисък ентри профил 0.43mm (.017");Рентгеноконтрастен маркер ( и )  от платина - иридиум ;Материал на балона с редуцирана дебелина - позволяваща КБТ до определени размери ( 4 мм диаметър на 30 мм дължина или по-малък и един 3,25 мм диаметър на 20 мм дължина или по-малък ) с 6 Fr водещ катетър ; При достигане на максималното сигурно ниво на налягане разширяването на балона е точно 3 %. ; Bi-Segment вътрешен дизайн на шафта; Налични рамери - диаметър:2,00;2,25;2,50;2,75;3.00;3,25;3,50;3,75;4.00;4,50;5.00;5,50;6,00;Дължини:6,8,12,15,20 и 30 мм; Монорейл и OTW хидрофилно покритие;</t>
  </si>
  <si>
    <t>Медикамент излъчващ балон тип І</t>
  </si>
  <si>
    <t>Медикамент излъчващ балон тип ІІ</t>
  </si>
  <si>
    <t>Балон катетър за PTCA (MR )  с покритите от паклитаксел  ,  Профил на върха 0.017“ (0.43мм); червен цвят на върха; хидрофилно покритие. Съвместим с водач 0,014“ (0.36мм); дължини в мм: 8; 12; 15; 20; 30; диаметри в мм; 2.0; 2,25; 2,5; 2,75; 3,0; 3,25; 3,5; 3,75; 4,0; Ефективна дължина на с-мата за доставка – 144см; Маркерите върху проксималния край на шафта на катетъра посочват излизането на върха на балон катетъра от въвеждащия катетър (един на 90 см и два на 100 см). Две рентгенонепрозрачни ленти за наблюдение при флоуроскопия; Съвместим с 5F водещ катетър; Покритие: лекарство - паклитаксел е 2.0 µг на мм² от повърхността на балона и ексипиент - acetyl tributyl citrate - ATBC</t>
  </si>
  <si>
    <t>Коронарен медикамент излъчващ стент тип І</t>
  </si>
  <si>
    <t>Коронарен медикамент излъчващ стент тип ІІІ</t>
  </si>
  <si>
    <t>Коронарен медикамент излъчващ стент тип ІV</t>
  </si>
  <si>
    <t xml:space="preserve">Коронарен стент графт </t>
  </si>
  <si>
    <t>Покрит коронарен стент дизайн тип един слой;Материал на стента: кобалт-хром;покривен материал на стента: нетъкан полиуретан (електроспининг технология);дебелина на покритието: 90μm;максимален диаметър на експандиране на стента: ø2.5 - 3.0 mm: 3.50 mm; ø 3.5 - 4.0 mm: 4.65 mm; ø4.5 - 5.0 mm: 5.63 mm;номинално налягане ø2.5 - 3.50 mm: 8 атм; ø4.0 - 5.0 mm: 7 атм;максимално налягане преди пръсване: ø2.5 - 4.0 mm: 16 атм; ø4.5 - 5.0 mm: 14 атм;дебелина на стратовете: 2.5 - 3.0 mm: 60 μm (0.0024");3.5 - 4.0 mm: 80 μm (0.0031");4.5 - 5.0 mm: 120 μm (0.0047");дължина на шафта:140cm;маркери:platinum iridium, набити;Покритие пасивно: силиконов карбид ;диаметри: 2.5-5.0;дължини: 15-20-26;5F водещ катетър за ø2.5 - 4.0 mm;6F водещ катетър за ø4.5 - 5.0 mm</t>
  </si>
  <si>
    <t>Резорбиращо се коронарно скеле</t>
  </si>
  <si>
    <t>Система с излъчващо сиролимус резорбируемо коронарно магнезиево скеле;Материал на скелето: патентована магнезиева сплав;Маркери: два танталиеви във всеки край;Активно покритие: биорезурбируем полимер (PLLA) и сиролимус;Доза на лекарството: 1.4 μg/mm²;Препоръчителен водещ катетър:6F(мин. I.D. 0.070");Преминаващ профил:1.5 mm;Дължина на шафта:140cm;Материал на балона: SCP(semi cristalline co-polymer);диаметри: 3.0 и 3.5mm;дължини: 15-20-25mm</t>
  </si>
  <si>
    <t>Микрокатетри за емболизация</t>
  </si>
  <si>
    <t>Микрокатетър за емболизация тип І</t>
  </si>
  <si>
    <t xml:space="preserve">Периферен нитинолов микрокатетър специално направен да осигурява достъп и до най-сложната анатомия; Дистално има 4 форми - swan, J,Bern и прав; Налични и 2 форми с рентгеноконтрастни маркера - прав и Bern ;Микрокатетъра е дистален атравматичен връх и устойчива проксимална част, осигуряваща добър контрол; Наличен в две разновидности - 0.021 " вътрешен диаметър - дистален връх 2,4 Fr . Налични дължини - 105, 130 и 155 см;  максимално налягане - 1200 PSI; </t>
  </si>
  <si>
    <t>Микрокатетър за емболизация тип ІІ</t>
  </si>
  <si>
    <t xml:space="preserve">Периферен нитинолов микрокатетър специално направен да осигурява достъп и до най-сложната анатомия; Дистално има 4 форми - swan, J,Bern и прав; Микрокатетъра е с дистален атравматичен връх и устойчива проксимална част, осигуряваща добър контрол; Наличен  в HI -Flow 0,027 " вътрешен диаметър с дистален връх 2.8 Fr. Налични дължини - 105, 130 и 155 см; максимално налягане - 1200 PSI; </t>
  </si>
  <si>
    <t>Микрокатетър за емболизация тип ІІІ</t>
  </si>
  <si>
    <t>Хиперселективен микрокатетър , с М-хидрофилно покритие върху външното полимерно покритие, SUS braid технология, дължина 110см-130 см/коаксиална опциа-водач 0.021"+RO marker 2.8F/, 150см  с профил 2.0F, 2,4F, 2,7F,2.8F вътрешен диаметър 0,022"(0,57мм). Предназначен за доставка на контраст, емболизационен материал вкл ДМХО,водач, медикамент.</t>
  </si>
  <si>
    <t>Микрокатетър с активна навигация, промяна на ъгъла на върха до 180 градуса, водач 0.021", дължина 125 см, дистален диаметър 2.4F, проксимален 2.9 F</t>
  </si>
  <si>
    <t>Емболизационни партикули</t>
  </si>
  <si>
    <t>Емболизационни партикули тип І</t>
  </si>
  <si>
    <t>Коронарен микро-водещ  катетър за хронични оклузии и максимално дистални лезии ,  SS braid технология осигуряваща изключителна устойчивост, хидрофилен M-coat/без проксималните 60 см/  дължина 130 или 150 см см, ултра нисък дистален профил 1,8F, проксимален профил-2.6F,златен маркер на 0,7мм от върха</t>
  </si>
  <si>
    <t>Диагностични водачи 0.018-0.025-0.032-0.035-0.038/ 220-260см с конструция "one-piece nitinol core"  полиуретанов жакет и хидрофилно покритие "М coat"</t>
  </si>
  <si>
    <t>Диагностични водачи  0.038/180 с максимална опора extra stiff</t>
  </si>
  <si>
    <t>Сетове за трансфеморален достъп: интродюсер сет с хидрофилно покритие- М коут дериват и скосен връх на дилататора; размер 4, 5, 6,  7,8,9,10,11 F; дължина  100, мм "cross-cut"силиконова хемостатична клапа,"snap-on-click of- dilator lock"система, цветови кодове за различните размери, съвместим с 0,025" 0.035",0.038" водач</t>
  </si>
  <si>
    <t>Диагностични водачи 0,035-0,038“с размери – дължина 150-260см,прави, J-тип, тефлоново покритие</t>
  </si>
  <si>
    <t>ВЪВЕЖДАЩИ КОРОНАРНИ КАТЕТРИ ЗА КАРДИОЛОГИЧНА ДЕЙНОСТ</t>
  </si>
  <si>
    <t xml:space="preserve">Ендопротеза за илиачни артерии, съдържаща два компонента – имплантируем метален стент и система за въвеждане. Стентът е изграден от жичка от биомедицинска суперсплав, вплетена в тубуларна мрежеста конфигурация. Тази конфигурация на дизайна създава стент, който е гъвкав, податлив и саморазгъващ се. Системата за въвеждане се състои от система от коаксиални тръбички. Външното стъбло от ПТФЕ служи за задържане на стента, докато не бъде отдръпнато по време на разполагане. Външното стъбло може да сгъне стента обратно най-много два пъти след частично разполагане на стента. Радиоконтрастната маркерна лента на външното стъбло улеснява позиционирането на външното стъбло по време на процедурата. Радиоконтрастните маркерни ленти, разположени във вътрешната част, в близост до проксималния и дисталния край на стента, улесняват изобразяването по време на разполагане. Радиоконтрастната маркерна лента, разположена в средна позиция върху вътрешната тръбичка, действа като ограничителна маркировка при разполагане. Полиамидната вътрешна тръбичка на коаксиалната система съдържа централен лумен, който побира водач от 0.035 инча (0.89 мм). Тръбичка от неръждаема стомана е позиционирана на проксималния край на вътрешната тръбичка. Клапа, прикачена на проксималния край на външното стъбло се плъзга по дължината на тръбичката от неръждаема стомана, за да улесни разполагането и евентуалното обратно сгъване на стента. Инструментът може да бъде въведен през интродюсерно стъбло от 6F (2.00 мм). Ендопротезата е налична със следните диаметри: 6, 7, 8, 9, 10 мм. Два варианта в дължината на с-мата на доставка: къс – обща дължина 100см; работна дължина 75см и дълъг- обща дължина 160см; работна дължина 135см </t>
  </si>
  <si>
    <t>Саморазширяващата се стентова система за SFA и поплитеално  стентиране. Включва два компонента – имплантируема ендопротеза и система за въвеждане на стент. Стентът е лазерно изрязан и саморазгъващ се и е изграден от сплав от никел и титан (Нитинол). От двата края на стента – проксималния и дисталния – има радиоконтрастни маркери от тантал, които увеличават видимостта на стента и спомагат разполагането му. Стентът е ограничен от система за въвеждане с максимален външен диаметър 6 F (2.1 мм). Системата за въвеждане има триосов дизайн с външен шафт за стабилизиране на системата за въвеждане на стента, среден шафт за защита и ограничаване на стента и вътрешен шафт за предоставяне на лумен на водача. Системата за въвеждане е съвместима с водачи от 0.035 инча (0.89 мм). Когато стентът влезе в контакт с телесната температура, той се разширява, за да застане до стената на съда. Наличен с различни диаметри в мм ( 5; 6; 7; 8 ) и дължини. Системата за въвеждане също се предлага с две работни дължини (75 см и 130 см).</t>
  </si>
  <si>
    <t>За лечение на: комплексни стенози на илиачната артерия (лезия с дължина ≥ 3 см или калцирана или ексцентричен лезия с дължина &lt;3 см) и запушване на илиачните съдове с диаметър 7-12, с изключение на атеросклеротични артериални аневризми и травматични увреждания на  съд в периферните съдове с диаметър 5-12 мм; Състои се от две части:саморазтварящ се стент и система за доставяне Unistep Plus; Ендопротезата се състои от мрежа оплетена в тубуларна меш конфигурация, изработена от биомедицинска супврслав, покрита с PET (polyethylene terephthalate) графт материал; Системата за доставка есъвместима с 0,035’’ водач; Размери за напълно разгънат стент – диаметър в мм: 6,0; 7,0; 8,0; 9,0; 10,0; 12,0; 14,0; дължинив мм: 20; 30; 50; 70;</t>
  </si>
  <si>
    <t xml:space="preserve">Саморазтварящ  се стент, специално за каротидни артерии; 5 FR система; Дължина на системата 135 см; Водачи – максимален диаметър .014”, дължина 150-190 ; Непрекъсната радиална устойчивост; Системата за доставяне на стента е с нисък профил; Ro маркери; Възможност за репозициониране при частично разгънат стент; Висока флексибилност в области с неправилна анатомия; </t>
  </si>
  <si>
    <t>Мярка</t>
  </si>
  <si>
    <t>Количество за 24 месеца</t>
  </si>
  <si>
    <t>ДИЛАТАЦИОННИ ВОДАЧИ ЗА КАРДИОЛОГИЧНА ДЕЙНОСТ</t>
  </si>
  <si>
    <t>брой</t>
  </si>
  <si>
    <t>dostavchik</t>
  </si>
  <si>
    <t>porn</t>
  </si>
  <si>
    <t>ime</t>
  </si>
  <si>
    <t>zad_tehn</t>
  </si>
  <si>
    <t>miarka</t>
  </si>
  <si>
    <t>kolichestvo</t>
  </si>
  <si>
    <t>tehn</t>
  </si>
  <si>
    <t>targovsko_ime</t>
  </si>
  <si>
    <t>code_NZOK</t>
  </si>
  <si>
    <t>auth</t>
  </si>
  <si>
    <t>Тестове - плочка за Вирусологична експресна диагностика HBsAg- 50 теста в кутия</t>
  </si>
  <si>
    <t>Тестове - плочка за Вирусологична експресна диагностика HCV-50 теста в кутия</t>
  </si>
  <si>
    <t>Тестове - плочка за Вирусологична експресна диагностика HIV - 100 теста в кутия</t>
  </si>
  <si>
    <t>Тестове - плочка за Вирусологична експресна диагностика-Siphilis 100 теста в кутия</t>
  </si>
  <si>
    <t>СПЕЦИАЛИЗИРАНИ ВОДАЧИ ЗА ПЕРИФЕРНА АНГИОПЛАСТИКА</t>
  </si>
  <si>
    <t>РТСА балон</t>
  </si>
  <si>
    <t xml:space="preserve">Дилатационни катетъри за ПТКА  за бърза смяна,  с полу-комплиантен балон в близост до дисталния край; Дисталният участък на катетъра е двулуменен и коаксиален. TrakTip™ Pebax® дистален шафт- 150 см дължина на шафта- Диаметри от 1,5 – 4,00 мм; за предилатация;материал на балона - LEAP;Soft Leap за диаметри 1,5/2,0 мм;LEAP™ задиаметри  2,25 мм – 4,0 мм (тип на материала- полиамид) ;лазерно заточен връх; Ro-маркери; трислоен вътрешен ствол; по-флексибилен връх; </t>
  </si>
  <si>
    <t>Дилатационни катетъри за ПТКА  за бърза смяна,  с полу-комплиантен балон в близост до дисталния край; Дисталният участък на катетъра е двулуменен и коаксиален. TrakTip™ Pebax® дистален шафт- 150 см дължина на шафта- Диаметри от 4,00 – 6,00 мм; материал на балона - DynaLEAP;лазерно заточен връх; Ro-маркери; трислоен вътрешен ствол; по-флексибилен връх; Проксималният участък на катетъра е еднолуменен, 1.8Fтип hypotube; профил -0,022";  дължини-15, 20 мм; диаметър на балона - 4,00/4,50/5,00/5,50/6,00 мм; номинално налягане - 6 АТМ;  Хидрофилно покритие от дисталния връх до входа за водача; За да се предотврати авто-адхезия на хидрофилното покритие на балона, от дисталния връх проксимално на балона върху хидрофилното покритие е приложено силиконово покритие; Два  рентгеноконтрастни маркера</t>
  </si>
  <si>
    <t>Балон катетър за ПТКА. Проектиран за едновременна употреба на два Monorail катетъра в 2мм (6F) водещ катетър или два OTW катетъра в 2,67мм (8F) водещ катетър.Профил на върха 0.017“ (0.43мм); червен цвят на върха; хидрофилно покритие Zglide; за Monorail: външен диаметър на катетъра- проксимален 2,6 F, дистален – 2,3 F; за OTW: външен диаметър на катетъра- проксимален 3,2 F, дистален – 2,3 F; Съвместим с водач 0,014“ (0.36мм); дължини в мм: 8; 12; 15; 20; 30; диаметри в мм; 1,2; 1,2Push; 1,5; 1,5Push; 2.0; 2,25; 2,5; 2,75; 3,0; 3,25; 3,5; 3,75; 4,0; високо RBP - 18 ATM /1824 kPa</t>
  </si>
  <si>
    <t>Дилатационен катетър за ПТКА с балон за високо налягане, Некомплиантен,подходящ за постдилатация; Материал на балона - Opti-Q™;Приложени са хидрофилно (Bioslide™) и хидрофобно (Xtra™) покрития, при различните размери; Работната дължина - 143 cm. Профил на върха 0.017 “;Дисталната част е с двоен лумен,коаксоиална Съвместим с водачи &lt;0,014’’/0,36 мм ; Изчислено налягане на пръсване – 20 АТМ за диаметри 2,00мм – 4,00мм и 18АТМ за диаметри 4,50мм и 5,00мм;Дължини на балона; 6,00мм,8,0мм, 12,0мм, 15,0мм, 20,0мм и 30,0мм; Диаметри на балона – 2,00мм, 2,25мм, 2,50мм, 2,75мм, 3,00мм, 3,25мм, 3,50мм, 3,75мм, 4,00мм, 4,50мм,  5,00мм, (4,50мм и 5,00мм не са налични за дължина 30,0мм,Подобрена визуализация – платина-иридиеви маркери; Проксимален шафт – 2,1F-2,3F; Дистален шафт – 2,4F-2,7F; Проксималната част на дисталния шафт – 2,7F за всички размери;Qurter size – 24-25atm; Дължина на върха – 1,75мм; Материал на върха – полиамид;</t>
  </si>
  <si>
    <t>СТЕНТОВЕ ЗА КАРДИОЛОГИЧНА ДЕЙНОСТ</t>
  </si>
  <si>
    <t xml:space="preserve">Периферни балон катетри : Съвместимост с водач:0.035”; Материал: SCP; Дизайн на шафт: коаксиален лумен на балона; Покритие: hydrophobic patchwork coating на балона и силикон на шафта- само върху външната повърхност на пликите на балона, така че като се раздуе има ивици, които не са покрити със силикон, което подобрява сцеплението със съда; Нагъване:5 кратно;RBP: 20atm(3-4mm), 16atm(5-6mm), 14atm(7-8mm), 12atm(9-10mm); Размер на интродюсера: 5F(3-7mm)-6F(8-10mm); Работна дължина: 80 и 130cm; Размери: d:3,0-10,0; l:20-200;  </t>
  </si>
  <si>
    <t xml:space="preserve">Емболизационни частици предназначени за емболизация на периферни хипервазкуларни тумори  и периферни артериовенозни малформации; Частиците са на  базата на PVA/ поливинил алкохол /; Емболизационните частици са в шишенца с цветно обозначение за по-лесно разпонаване на рамерите съответно: 45 - 150  µm жълт цвят; 150 - 250 µm пурпурен цвят; 250 - 355 µm тъмно син цвят; Всяко шишенце съдържа 1 кубичен см ( 1 cc ) сухо вещество; </t>
  </si>
  <si>
    <t>Емболизационни партикули тип ІІ</t>
  </si>
  <si>
    <t xml:space="preserve">Емболизационни частици предназначени за емболизация на периферни хипервазкуларни тумори  и периферни артериовенозни малформации ; Частиците са на  базата на PVA/ поливинил алкохол /; Емболизационните частици са в шишенца с цветно обозначение за по-лесно разпонаване на рамерите съответно: 355 -  500 µm зелен цвят; 500 - 710  µm оранжев цвят;  710 - 1000  µm светло син цвят,1 000  - 1180  µm червен цвят; Всяко шишенце съдържа 1 кубичен см ( 1 cc ) сухо вещество; </t>
  </si>
  <si>
    <t>Емболизационни микросфери</t>
  </si>
  <si>
    <t>Емболизационни микросфери тип І</t>
  </si>
  <si>
    <t xml:space="preserve">Прецизно калибрирани и цветово кодирани, според размера, микросфери за селективна и контролирана емболизация. Покрити с Polyzene F за противовъзпалителен ефект. Микросфери с размер от 40μm до 1300μm, в предварително заредени спринцовки от 2ml. </t>
  </si>
  <si>
    <t>Емболизационни микросфери тип ІІ</t>
  </si>
  <si>
    <t>Емболизиращи микросфери  - нерезорбируеми."Компресирани микросфери за периферна емболизация на хипервазкуларни тумори и AVM’s , компресия до 33%, спринцовките са със цветни кодове със съдържание на емболо агента в 2 мл; свиваеми са и временно деформиращи се за лесно доставяне (усвояване); идеална визуализация по време на подготовката и инжектирането; цветни кодове на спринцовката за директен избор на правилния размер - 40-120микрона - оранжев цвят, 100-300 микрона -  в жълт цвят; 300-500 микрона  - син цвят; 500-700 микрона - червен цвят; 700-900 микрона- зелен цвят; 900-1200 - пурпурен цвят.</t>
  </si>
  <si>
    <t>Емболизационни койлове с избутване</t>
  </si>
  <si>
    <t>Койл тип І</t>
  </si>
  <si>
    <t>Eмболизационна спирала 0,46 мм (0.018 в) изработена от сплав  от платина -  волфрам с тромбогенни влакна изработени от PET (Polyethylene terephthalate ). Механизмът за освобождаване на койловете е  напълно механичен чрез избутване, като за цента койла е презареден в специален интродюсер със скоба от двете страни ; в сета има стилет, с виока гъвкавост и рентгеноконтрастен маркер в дисталната част; с този стилет койла се избитва в катетъра ( микрокатетъра). Койлът е предназначен за емболизация в артериалната и венозна система;Наличен в следните форми: S образен - макс диаметър:2 мм; дължина:5 мм;Дължина в интродюсера:10 мм;налични в опковки по 1 бр и 5 бр</t>
  </si>
  <si>
    <t>Койл тип ІІ</t>
  </si>
  <si>
    <t>Eмболизационна спирала 0,46 мм (0.018 в) изработена от сплав  от платина -  волфрам с тромбогенни влакна изработени от PET (Polyethylene terephthalate ). Механизмът за освобождаване на койловете е  напълно механичен чрез избутване, като за цента койла е презареден в специален интродюсер със скоба от двете страни ; в сета има стилет, с виока гъвкавост и рентгеноконтрастен маркер в дисталната част; с този стилет койла се избитва в катетъра ( микрокатетъра). Койлът е предназначен за емболизация в артериалната и венозна система;Наличен в следните форми: хеликоидален - макс диаметър:3,4,5,6 мм; дължина:2,5;4.0;5,5;6,5;Дължина в интродюсера:22;42;60;85;мм</t>
  </si>
  <si>
    <t>Койл тип ІІІ</t>
  </si>
  <si>
    <t>Eмболизационна спирала 0,46 мм (0.018 в) изработена от сплав  от платина -  волфрам с тромбогенни влакна изработени от PET (Polyethylene terephthalate ). Механизмът за освобождаване на койловете е  напълно механичен чрез избутване, като за цента койла е презареден в специален интродюсер със скоба от двете страни ; в сета има стилет, с виока гъвкавост и рентгеноконтрастен маркер в дисталната част; с този стилет койла се избитва в катетъра ( микрокатетъра). Койлът е предназначен за емболизация в артериалната и венозна система;Наличен в следните форни: диамант - макс диаметър:3,4,5,6 мм;дължина:3,3;3,7;5,5;6,7мм;Дължина в интродюсера:23,41,58,80 мм</t>
  </si>
  <si>
    <t>Койл тип ІV</t>
  </si>
  <si>
    <t>Емболизираща микроспирала - .018". Материал - платина и синтетични фибри. Варианти: права - 0.5/0.7/1.0cm;  навита - 1/0/1.5mm; мулти навита - 2.0/2.1/3.0/4.0/6.0mm</t>
  </si>
  <si>
    <t>Койл тип V</t>
  </si>
  <si>
    <t>Емболизираща спирала. Материал – инконел и синтетични фибри. Спиралата е премонтирана с малкият край в началото. Налични за доставяне с катетри с крайна дупка с диаметър - .035" и .038". Диаметър на емболията–  2/3/4/5/6/7/8/10/12/15/20mm при .035",  и 3/4/5/6/7/8/9/10/12/15/20/30/45mm при .038".</t>
  </si>
  <si>
    <t>Койл тип VІ</t>
  </si>
  <si>
    <t xml:space="preserve">Високообемни, просторни периферни обтуратори/ койлове със изключителна гъстота на намотките при първичен диаметър .020” (.51mm); разгънат вторичен диаметър от 3мм до 32мм; дължини от 5см до 60см. Уникална TL – технология; нитинолова сърцевина, структурираща намотка и полимер платинум покритие. Възможност за пълно репозициониране и едностепенно освобождаване.   </t>
  </si>
  <si>
    <t>Койл тип VІІ</t>
  </si>
  <si>
    <t>Емболизационна система за периферни съдове с изключение на мозъчните, състояща се от платинена спирала комбиниранс с увеличаващ обема си хидрогел, запълващ пространството по най-малкото съпротивление.Предизвиканата съдова оклузия е трайна и качествена и не разчита на образуването на тромб-формация. Придвижването им в съда се извършва с помощта на обикновен водач.Два вида системи - 0.018" и 0.035" с дъжини и диаметри както следва: за 0.018" дължини - 2-4-6-10-14 и диаметър на примката - 2-3-4-5-6-8-10. За 0.035":дължини - 4-6-10-14 и диаметър на примката -4-5-6-8-10-15. Приложими с микрокатетър с вътрешен диаметър 0.53-0.58 мм за система 0.018" и 1.04-1.19 мм за система 0.035".</t>
  </si>
  <si>
    <t>Инфузионен катетър</t>
  </si>
  <si>
    <t>Инфузионен катетър с Cragg-микроклапа; диаметър 4/5 F, дължина на катетъра 40/65/100/135cm; дължина на инфузионния участък 5/10/20cm за 4F и 5/10/20/30/40/50cm за 5F; съвместими с водач 0,035''(4F) и 0,038''(5F); рентгенопозитивни маркери в проксималната и дисталната част на инфузионния участък</t>
  </si>
  <si>
    <t>Водещ катетър, с подсилена гъвкавост за достигане на най-дисталните части на сънната артерия, без да създава съдов спазъм; 80/4 Straight Tip, външен 8F; вътрешен 0.088 in, дължина 80/90/105/125 cm, подвижен връх 4/9 cm; конфиурация на върха – S, MP, 45, 90 градуса. Подходящ за обезпечаване на всички невро-интервенционални процедури. Дистална зона с хидрофилно покритие за оптимална визуализация и подсилена с платина за по-добра рентгеноконтрастност.</t>
  </si>
  <si>
    <t xml:space="preserve">Система за спешна аспирация на тромб в мозъчната съдова система при инциденти на исхемичен инсулт. Подсилена струтура на катетъра за оптимизиран максимален дистален достъп; 14 стъпкова система за гъвкавост и подсигуряване; дистални параметри – вътрешен лумен .064”; външен .0755” /1.92мм/ - 5.75F </t>
  </si>
  <si>
    <t>Катетър за периферна тромбаспирация с осем трансмисивни зони за прецизна проводимост, външен диаметър 8 F, вътрешен 8 F, дължина 85/115</t>
  </si>
  <si>
    <t xml:space="preserve"> ПЕЙСМЕЙКЪРИ  </t>
  </si>
  <si>
    <t>Еднокухинни кардиостимулатори - VVI (SSI)</t>
  </si>
  <si>
    <t>Еднокухинни кардиостимулатори - VVI (SSI), в комплект с електрод. Пулс-генератор с възможност за ЯМР изследване на пациента при мощност 1.5 Тесла и 3 Тесла на цяло тяло, без ограничаване на времето в зависимост от използваните електроди. Радиочестотна телеметрия за безжично предаване на информация по време на имплантирането и последващо проследяване на параметрите. Сензор за минутна вентилация. Следоперативен тест на системата. Размер 4.45 х 4.81 х 0.75(cm), маса 23.6(g),13.2(cc), вид конектор RA/RV:IS1. Пейсиращ електрод, позволява ЯМР на цяло тяло при 1.5 Тесла с три пластова изолация. Биполярен с пасивна или активна фиксация с размери - дължина 58см/ 5.1F ;  Конектор IS-1</t>
  </si>
  <si>
    <t>Двукухинни кардиостимулатори DDDR</t>
  </si>
  <si>
    <t>Двукухинни кардиостимулатори DDDR, в комплект с два електрода, съвместим с ЯМР изследване .Възможност за ЯМР изследване на пациента при мощност 1.5 Тесла и 3 Тесла на цяло тяло, без ограничаване на времето в зависимост от използваните електроди. Радиочестотна телеметрия за безжично предаване на информация по време на имплантирането и последващо проследяване на параметрите. Сензор за минутна вентилация. Следоперативен тест на системата. Размер 4.45 х 5.02 х 0.75(cm), маса 24.8(g), обем 13.7(cc), вид конектор RA:IS1-RV:IS1 Пейсиращ електрод, позволява ЯМР на цяло тяло при 1.5 Тесла с три пластова изолация. Биполярен с пасивна или активна фиксация с размери - дължина 52см/ 5.1F ;  Конектор IS-1. Пейсиращи електроди, позволяващи ЯМР на цяло тяло при 1.5 Тесла с три пластова изолация. Биполярни с пасивна или активна фиксация с размери - дължина 58см/ 5.1F ;  Конектор IS-1</t>
  </si>
  <si>
    <t xml:space="preserve">Пейсмейкър за ресинхронизираща терапия в комплект;Еднополюсно или двуполюсно отвеждане </t>
  </si>
  <si>
    <t>Пейсмейкър за ресинхронизираща терапия в комплект с електроди. Радиочестотна телеметрия за безжично предаване на информация по време на имплантирането и последващо проследяване на параметрите. Диагностика на предсърдна фибрилация. Функция за максимална ефикасност и лесната употреба, както в предсърдието, така и в двете камери, осигуряваща динамично регулиране на изходните данни от пейсинга за да се осигури улавянето. AP сканиране. Сензор за минутна вентилация. Следоперативен тест на системата. Размер 4.45 x 6.13 x 0.75(cm), маса 30.6(g), обем 16.2(cc), вид конектор RA/RV/LV: IS1.  Пейсиращи електроди, позволяващи ЯМР на цяло тяло при 1.5 Тесла с три пластова изолация. Биполярни с пасивна или активна фиксация с размери - дължина 52см/ 5.1F и 58см/ 5.1F ;  Конектор IS-1. Прогнозен живот на батерията 11,2 години при амплитуда на пейсиране (V): RA/RV - 2.5, LV -3.0. Левокамерен електрод: Еднополюсно или двуполюсно отвеждане от коронарния синус, отвеждания със стероид; различни начини на фиксация; конектор IS1. Система за доставка.</t>
  </si>
  <si>
    <t xml:space="preserve">Пейсмейкър за ресинхронизираща терапия в комплект; Четииполюсно отвеждане </t>
  </si>
  <si>
    <t>Пейсмейкър за ресинхронизираща терапия в комплект с електроди. Радиочестотна телеметрия за безжично предаване на информация по време на имплантирането и последващо проследяване на параметрите. Диагностика на предсърдна фибрилация. Функция за максимална ефикасност и лесната употреба, както в предсърдието, така и в двете камери, осигуряваща динамично регулиране на изходните данни от пейсинга за да се осигури улавянето. AP сканиране. Сензор за минутна вентилация. Следоперативен тест на системата. Размер 4.45 x 6.17 x 0.75(cm), маса 33.0(g), обем 17.6(cc), вид конектор RA/RV: IS1 – LV:IS4.  Пейсиращи електроди, позволяващи ЯМР на цяло тяло при 1.5 Тесла с три пластова изолация. Биполярни с пасивна или активна фиксация с размери - дължина 52см/ 5.1F и 58см/ 5.1F ;  Конектор IS-1. Прогнозен живот на батерията 10,3 години. Левокамерен електрод: Четириполюсно отвеждане от коронарния синус, отвеждания със стероид, 3D спирален модел. Конектор IS-4 . Система за доставка.</t>
  </si>
  <si>
    <t>Еднокухинен кардиовертер дефибрилатор</t>
  </si>
  <si>
    <t>Еднокухинен кардиовертер дефибрилатор в комплект с електрод.  Възможност за ЯМР изследване на пациента при мощност 1.5 Тесла на цяло тяло. Мониторинг на сърдечната недостатъчност. Опции за подходящо управление на RV пейсингa при пациенти с вариращи степени на блокиране електропроводимостта на сърцето. Програмируеми опции за намаляване неподходящите и ненужни сътресения. Технология осигуряваща животоспасяваща шокова терапия и основна функционалност на стимулатора в случай на фатална грешка.  Размер 5.23 x 6.71 x 0.99(cm), маса 60.0(g), обем 26.5(cc), вид конектор RV:DF4. Дефибрилиращ електрод с пасивна или активна фиксация, отделящ стероид, конектор DF4</t>
  </si>
  <si>
    <t>Двукухинен кардиовертер дефибрилатор</t>
  </si>
  <si>
    <t>Двукухинен кардиовертер дефибрилатор в комплект с електроди.  Възможност за ЯМР изследване на пациента при мощност 1.5 Тесла на цяло тяло. Мониторинг на сърдечната недостатъчност. Опции за подходящо управление на RV пейсингa при пациенти с вариращи степени на блокиране електропроводимостта на сърцето. Програмируеми опции за намаляване неподходящите и ненужни сътресения. Технология осигуряваща животоспасяваща шокова терапия и основна функционалност на стимулатора в случай на фатална грешка.  Размер 5.23 x 7.03 x 0.99(cm), маса 62.5(g), обем 28.0(cc), вид конектор RV:DF4.  Пейсиращ електрод, позволява ЯМР на цяло тяло при 1.5 Тесла с три пластова изолация. Биполярен с пасивна или активна фиксация с размери - дължина 52см/ 5.1F.  Дефибрилиращ електрод с пасивна или активна фиксация, отделящ стероид, конектор DF4</t>
  </si>
  <si>
    <t xml:space="preserve">Кардиовертер дефибрилатор с ресинхронизираща система за стимулация </t>
  </si>
  <si>
    <t>Кардиовертер дефибрилатор с ресинхронизираща система за стимулация в комплект с електроди. Възможност за ЯМР изследване на пациента при мощност 1.5 Тесла на цяло тяло. Мониторинг на сърдечната недостатъчност - доклад за перспективите на сърдечната недостатъчност; дистанционно управление. Програмируеми опции за намаляване неподходящите и ненужни сътресения. Технология осигуряваща животоспасяваща шокова терапия и основна функционалност на стимулатора в случай на фатална грешка. Разработен да издържа повече от 8 години при нормални условия на ползване. Размер 5.37 x 8.18 x 0.99(cm), маса 73.8(g), обем 32.5(cc), вид конектор RA:IS-1; RV:DF4; LV:IS4. Пейсиращ електрод, позволява ЯМР на цяло тяло при 1.5 Тесла с три пластова изолация. Биполярен с пасивна или активна фиксация с размери - дължина 52см/ 5.1F. Дефибрилиращ електрод с пасивна или активна фиксация, отделящ стероид, конектор DF4.  Левокамерен електрод: Четириполюсно отвеждане от коронарния синус, отвеждания със стероид, 3D спирален модел. Конектор IS-4. Система за доставка.</t>
  </si>
  <si>
    <t>Интродюсер</t>
  </si>
  <si>
    <t>Периферни балон катетри : Съвместимост с водач:0.018”; Материал: SCP(Semi Cristaline Polimer); Дизайн на шафт: coaxial balloon lumen; Покритие: hydrophobic patchwork coating на балона и силикон на шафта- само върху външната повърхност на пликите на балона, така че като се раздуе има ивици, които не са покрити със силикон, което подобрява сцеплението със съда; Нагъване:5 кратно;2 кратно за 170mm; Маркери: набити;Работна дължина: 90 ,130 и 150 cm; Размери: d:2,0-7,0; l:20-200;  Интродюсер: 4F(2,0-6mm), 5F(7mm); LONG SIZES: 200 mm за дълги и дифузни лезии</t>
  </si>
  <si>
    <t>Периферни балон катетри: Съвместимост с водач:0.014”; Материал: SCP(Semi Cristaline Polimer); Покритие: hydrophilic patchwork coating на балона и силикон на шафта- само върху външната повърхност на пликите на балона, така че като се раздуе има ивици, които не са покрити със силикон, което подобрява сцеплението със съда; Нагъване:3 кратно; Маркери: набити; Работна дължина: 90 ,120 и 150 cm; Размери: d:1,5-4,0; l:20-220;Интродюсер: 4F</t>
  </si>
  <si>
    <t xml:space="preserve">Периферен балон за високо налягане.; Съвместимост с водач:0.035”; Материал: Nylon, Pebax; Дизайн на шафт: коаксиален  5.9F; RBP: до 27 атм; Минимален размер на интродюсера 6F: ø 3,0 -8,0 мм; 7F: ø 9,0 -10,0 мм; 8F: ø 12,0 мм; Работна дължина: 40 и 75cm; Размери: d:3,0-12,0; l:20-100; </t>
  </si>
  <si>
    <t xml:space="preserve">Медикамент излъчващ периферен балон: Съвместимост с водач:0.018”; Материал: SCP(Semi Cristaline Polimer) ПОКРИТИЕ ; Медикамент : Паклитаксел(Paclitaxel) ;  Доза на медикамента: 3.0 µg/mm2; Матрица:Butyryl-tri-hexyl citrate (BTHC) ;  Шафт: 3.8F, хидрофобно покрит;  Маркери: набити;  Работна дължина: 90 ,130; Размери: d:3,0-4,0-5,0-6,0-7,0 mm; l:40-80-120mm; Интродюсер: 4F(3,0-4,0mm), 5F(5,0-7,0mm)      </t>
  </si>
  <si>
    <t>Материал: неръждаема стомана; Дизайн на стента: спирала; Дизайн на шафта: Bi-lumen; Дължина на шафта: 80 и130cm;  RBP:15atm(5-8mm), 13atm(9-10mm); Размери: d:5,0-10,0; l:15-25-38-56; Покритие: ProBio; Технология на термично закрепване на стента; Съвместимост: 5F-7F интродюсер</t>
  </si>
  <si>
    <t>Ренален стент: Материал: Cobalt Chromium(L-605); Водач: .014”;Дизайн на стента: двойна спирала;  Дизайн на шафта: Hypotube EFT(Enhanced Force Transmission); Работна дължина:80-140cm; Дебелина на стратовете: 155 µm; Маркери:1 златен проксимален (на стента); Профил на преминаване: 1.35-1.70mm; RBP:15atm; Размери: d:4,5-7,0; l:12-15-19; Покритие: ProBio; Технология на термично закрепване на стента.</t>
  </si>
  <si>
    <t xml:space="preserve">Саморазгъващи се периферни стентове: Материал: NiTi; .035”; Дебелина на стратовете :140/85µm; Скъсяване:&lt;2%; Работна дължина:90-135cm; Маркери: по 6 златни във всеки край; Покритие: ProBio на стента; хидрофобно на шафта; Release handle- система за освобождаване на стента; 6F съвместимост с интродюсер; Размери: d:5,0-7,0мм; l:30-200мм;   </t>
  </si>
  <si>
    <t xml:space="preserve">Периферен водач: Диаметър на водача: 018”; Дължина на водача: 195см и 300см; Ядро:неръждаема стомана; Външна намотка: 6см неръждаема стомана; Вътрешна намотка:2 см платина/волфрам; Твърдост на върха:Medium и Stiff; </t>
  </si>
  <si>
    <t>Балон - катетър за коронарна ангиопластика. водач:.014”; Катетър: RX; Scoring element: нитинолов, три спирали; Нисък профил: ≈ 2,7F; Балона:PEBAX, semicompliant; Шафт: 5F; 6F водещ катетър; Работна дължина: 137 cm; Маркери на балона: 2 набити; Диаметър на балона: 2-3,5mm; Дължина на балона: 10-20mm.</t>
  </si>
  <si>
    <t>Опаковъчна хартия 75/200</t>
  </si>
  <si>
    <t>Опаковъчна хартия 100/200</t>
  </si>
  <si>
    <t>Опаковъчна хартия 150/200</t>
  </si>
  <si>
    <t>Опаковъчна хартия 200/200</t>
  </si>
  <si>
    <t>Опаковъчна хартия 250/200</t>
  </si>
  <si>
    <t>Комплект за стерилизация AR-11</t>
  </si>
  <si>
    <t>ОБЩО:</t>
  </si>
  <si>
    <t>Предмет на поръчката: „Доставка на медицински изделия и консумативи за инвазивна кардиология и периферна ангиопластика за нуждите  на МОБАЛ „Д-р Стефан Черкезов” АД – гр. Велико Търново“</t>
  </si>
  <si>
    <t>Задание на технически характеристики</t>
  </si>
  <si>
    <t>Предлагани технически характеристики</t>
  </si>
  <si>
    <t>Търговско наименование и име на проиводител</t>
  </si>
  <si>
    <t>Код по НЗОК /когато е приложим/</t>
  </si>
  <si>
    <t>Образец № ЗА</t>
  </si>
  <si>
    <t>ТЕХНИЧЕСКА СПЕЦИФИКАЦИЯ</t>
  </si>
  <si>
    <t>ОТОРИЗАЦИЯ да /не стр. №</t>
  </si>
  <si>
    <t xml:space="preserve">Участник: </t>
  </si>
  <si>
    <t>Балон катетър за PTA в периферните съдове, включително илиачна, бедрена, подколенна, илио-феморална и бъбречна артерии; за третиране на обструктивни лезии по рождение или придобити артерио-венозни  диализни фистули; за постдилатация при стентиране на периферни съдове със саморазтварящи се или разтварящи се с балон стентове; полукомплиантен балон в дисталния край – материал DynaLEAP; коаксиален дизайн на шафта; съвнестим водачи с 0,14"(0,36мм) и с 0,18"(0,46мм); 2 златни рентгеноконтрастни маркера; работни дължини 40см, 80см и 135см; хидрофилно Bioslide™  и  хидрофобно Xtra™; диаметри на балона в мм: 4,0; 5,0; 6,0; 7,0; 8,0; 9,0; 10,0; дължини на балона в мм:20 – 100;</t>
  </si>
  <si>
    <t>ПЕРИФЕРНИ СТЕНТОВЕ И ПРОТЕКТИРАЩИ УСТРОЙСТВА</t>
  </si>
  <si>
    <t>PTCA водач, 0.014''; 180/300cm; прав или J-вариант; рентгенопозитивна част - 3cm, натоварване на върха - 0.8G, дължина на пружината - 12cm; полимерен хидрофилен ръкав - 20cm; SLIP COAT покритие на пружината; PTFE  покритие на шафта</t>
  </si>
  <si>
    <t>PTCA водач, 0.014'', 180cm; прав вариант; за хронични оклузии; рентгенопозитивна част - 11cm, натоварване на върха - 4,5G, дължина на пружината - 11cm; PTFE  покритие на шафта</t>
  </si>
  <si>
    <t>PTCA водач, 0.014'', 180cm; прав вариант; за хронични оклузии; рентгенопозитивна част - 11cm, натоварване на върха - 6.0G, дължина на пружината - 11cm; PTFE  покритие на шафта</t>
  </si>
  <si>
    <t>PTCA водач, 0.014''към 0.009''; 180cm; прав вариант; конусовиден връх, подходящ за проникване в силно стеснени и калцифицирани лезии; рентгенопозитивна част - 20cm, натоварване на върха - 12.0G, дължина на пружината - 20cm; SLIP COAT покритие на пружината; PTFE  покритие на шафта</t>
  </si>
  <si>
    <t xml:space="preserve">PTCA водач, 0.014'''; 180cm; прав и J вариант , подходящ за проникване в силно стеснени и калцифицирани лезии; рентгенопозитивна част - 11cm, натоварване на върха - 3.0G, дължина на пружината - 11cm; SLIP COAT покритие на  на шафта </t>
  </si>
  <si>
    <t>PTCA водач, 0.014'', 180cm; прав вариант; за хронични калцифицирани оклузии; рентгенопозитивна част - 11cm, натоварване на върха - 12.0 G, дължина на пружината - 11cm; PTFE  покритие на шафта</t>
  </si>
  <si>
    <t>Периферен Катетър за добра опора, съвместим с 4Ф въвеждаща система и водач на 0.035", с дължини 65-90-135-150 см, двойно оплетен със стоманени нишки шафт/DBSS-technology/, 3 маркера - 1 вграден на 1мм от върха и други 2 щамповани на 40мм и 60мм от първия, профили- прав и ангулиран на 30°, 40см хидрофилно покритие-М коут.Последователно изтънен връх.Изключителна устойчивост на кинк,добра опора при преминаване на комплексни лизии.Ангулиран профил удобен за намиране на true lumen и навигиране през бифуркации.</t>
  </si>
  <si>
    <t>Микрокатетър с външен диаметър 2.8Fr, метална оплетка от Tungsten, мек конусовиден връх, хидрофилно покритие, въсместим с водач 0.14"</t>
  </si>
  <si>
    <t>Премонтиран стент за периферна ангиопластика; Система за доставка -  OTW катетър с некомплиантен балон; 2 рентгеноконтрасни маркера на балона; Съвместим с 0,35" водач; Номинално налягане 8 атм. за диаметри 5-9мм и 10 атм. за диаметър 10мм; Дължини на стента от 17 мм, 25 мм, 27 мм, 37 мм и 57 мм, стент и балон диаметри, вариращи от 5 мм до 10 мм и дължина балон от 20 мм до 60 мм. Система за доставка – две дължини 75см и 135см; Дисталните 30-40 см са покрити с Hydro Pass™ покритие.</t>
  </si>
  <si>
    <t>Система за периферно стентиране с отделяне на еверолимус Стент: изработен от сплав платина – хром, включен в системи за подаване Monorail и OTW; Налични дължини на стента в мм: 12,20,28,38; Налични диаметри на стента в мм: 2.25,2.50, 3.00,3.50,4.00; Лекарствен продукт: Съответстващо покритие на полимерен носител със 100 µg/cm2 еверолимус приложен на стента; Работна дължина на системата за доставка: 144см; Предназначен за водач &lt;0,014 инча (0,36 мм); Балон: нов двупластов, изработен по иновативна технология, в съчетание със съществуващия би аксиален вътрешен шафт, осигурява подобрено подавне и намалено увеличение размерите на балона; два рентгеноконтрастни маркера, номинално 0,4 мм по-дълги от стента при всеки край; Номинално налягане на раздуване: 12 atm -1213 kPa ; Номинално налягане на разрушаване: 18 atm -1827 kPa Покритие: включва два слоя, вътрешният слой се състои от полимер - PBMA - поли (n-бутил метакрилат), който е първоизточникът за подобряване на адхезията на външния слой; външният слой е полимерен матрикс, който се състои от полукристален кополимер, PVDF - HFP поли (винилиден флуородид-ко-хексафлуоропропилен), смесен с еверолимус;</t>
  </si>
  <si>
    <t>5-6-7-8 F водещ катетър-дезиле предназначен за въвеждане на диагностичен и интервенционален консуматив за долни крайници,ренални и каротидни артерии.Атравматичен М-хидрофилно покритие, усилена среда със стоманена спирала,златен маркер на 5 мм от дисталния край,уширен вътр.лумен:за 5F-1,9мм, 6F-2,2мм,7F-2.5мм,8F-2.9мм.Дължина - 45см.Профили - MPA,RDC,Straight,Lima,HS</t>
  </si>
  <si>
    <t>5-6-7-8 F водещ катетър-дезиле предназначен за въвеждане на диагностичен и интервенционален консуматив за долни крайници,ренални и каротидни артерии.Атравматичен М-хидрофилно покритие, усилена среда със стоманена спирала,златен маркер на 5 мм от дисталния край,уширен вътр.лумен:за 5F-1,9мм, 6F-2,2мм,7F-2.5мм,8F-2.9мм.Дължина - 90см .Профили - MPA,Straight</t>
  </si>
  <si>
    <t>Интродюсер шит 18 F</t>
  </si>
  <si>
    <t>Интродюсер шит 12 F</t>
  </si>
  <si>
    <t>БАЛОНИ ЗА ПЕРИФЕРНА АНГИОПЛАСТИКА</t>
  </si>
  <si>
    <t>Балон катетър за PTA в периферните съдове, включително илиачна, бедрена, инфрапоплитеална, подколенна  и бъбречна артерии; за третиране на обструктивни лезии по рождение или придобити артерио-венозни  диализни фистули; Монораил и OTW; съвместим с с 0,14" водач; полукомплиантен балон с ултра нисък профил и нисък профил на върха (с безшевен, заострен дизайн); платформата на MR е за бърз обмен на катетъра, а платформата на OTW - over-the-wire катетър, всяка с коаксиален дизайн на шафта; катетъра включва заострен връх (0.017") -  материал NyBax; работни дължини 90см и 150см; 2мм платина-иридиеви рентгеноконтрастни маркери; игла с луер порт - за промиване дисталния вътрешен лумен преди поставяне на подходящи водачи за Monorail балон катетъра; проксималната част на балона е покрита с хидрофилно Bioslide™  и  хидрофобно Xtra™ покритие; диаметри на балона в мм: 1,5; 2,0; 2,5; 3,0; 3,5; 4,0; дължини в мм: 40, 60, 80, 100, 120, 150, 220;</t>
  </si>
  <si>
    <t xml:space="preserve">Балон катетър за PTA в периферните съдове, включително илиачна, бедрена, инфрапоплитеална, подколенна, илио-феморална и бъбречна артерии; за третиране на обструктивни лезии по рождение или придобити артерио-венозни  диализни фистули; за постдилатация при стентиране на периферни съдове със саморазтварящи се или разтварящи се с балон стентове; MR и OTW с полукомплиантен балон близо до дисталния край – материал Pebax; Nano-composite Slope™ шафт; дисталния участък на двата катетъра, и проксималния на OTW са с двоен, коаксиален лумен; проксималния участък на MR катетъра е с единичен лумен, обвит с неръждаема стомана hypotube; съвместим с с 0,14" водач; катетъра включва заострен връх (0.017"); Работни дължини - 142 см за OTW и 143 см за MR конфигурации, съответно. Катетрите са на разположение в две версии (1.50мм Push версия и 2,00 – 4,00 мм чрез Flex версия), които предоставят различни експлоатационни характеристики за лечение на различни видове на стенози; маркери на проксималната част шафта на 90см и 100см; Хидрофилно (Bioslide ™) покритие - от дисталния край на проксималните маркери на OTW катетъра, и от дисталния край до порта за водача на MR катетъра; хидрофобно (Xtra ™) покритие - от дисталния край до проксималната част на балон за OTW и MR катетрите; размери за Push версията: диаметър в мм: 1,50; дължина в мм: 20; размери за Flex версията: диаметри в мм: 2,0; 2,5; 3,0; 3,5; 4,0; дължини в мм: 20; 30; 40; </t>
  </si>
  <si>
    <t xml:space="preserve">Балон катетър за PTA в периферните съдове, включително илиачна, бедрена, подколенна, тибиална, перонеална, субклавия и бъбречна артерии; за третиране на обструктивни лезии по рождение или придобити артерио-венозни  диализни фистули; за постдилатация при стентиране на периферни съдове със саморазтварящи се или разтварящи се с балон стентове; OTW тип, с нисък профил на балона и конусовиден връх (0.040" (1.016 mm) -  материал NyBax; съвместим с 0,35" водач, некомплиантен; двоен лумен, шафт завършващ в Y конектор; два платина-иридиеви  рентгеноконтрастни маркера; лубрикантно покритие Mediglide на балона и върха; RBP – 24 atm; работни дължини на балон катетъра – 40см, 75см, 135см; диаметри на балона в мм: 3, 4, 5, 6, 7, 8, 9, 10,12; дължини в мм: 20, 30, 40, 60, 80, 100, 120, 150, 180, 200, </t>
  </si>
  <si>
    <t>Балон катетър за PTA в периферните съдове, включително илиачна, бедрена, подколенна, илио-феморална, бъбречна и каротидна артерии; за третиране на обструктивни лезии по рождение или придобити артерио-венозни  диализни фистули; за постдилатация при стентиране на периферни съдове със саморазтварящи се или разтварящи се с балон стентове; полукомплиантен балон в дисталния край – материал DynaLEAP; коаксиален дизайн на шафта; съвнестим водачи с 0,14"(0,36мм) и с 0,18"(0,46мм); 2 златни рентгеноконтрастни маркера; работни дължини 80см и 135см; хидрофилно Bioslide™  и  хидрофобно Xtra™; диаметри на балона в мм: 3,0; 3,5; 4,0; 4,5; 5,0; 5,5; 6,0; 6,5; 7,0; 8,0; дължини на балона в мм:10 – 60;</t>
  </si>
  <si>
    <t>0,014" Коронарен дилатационен водач за  комплексна анатомия, DUO-CORE технология в конструкциата-силиконово покритие върху връзката между стоманена дръжка и нитинолов дистален край,дистален shape- нитинолова спирала с платинена върхова част,  40см M-coat  дистално хидрофилно покритие,  Дължина на водача - 180 см, Тежест - Floppy - 1.0g, Intermediate-3.6g, Hypercoat - 1.0g, Extra floppy - 0.6g</t>
  </si>
  <si>
    <t>Брой</t>
  </si>
  <si>
    <t>PTCA водач, 0.014'', 180/300cm; прав връх; добра shape памет; рентгенопозитивна част - 3cm, натоварване на върха - 0.7G, дължина на пружината - 28cm; SLIP COAT покритие на пружината; PTFE  покритие на шафта</t>
  </si>
  <si>
    <t>PTCA водач, 0.014''към 0.009''; 190/300cm; прав вариант; конусовиден връх, подходящ за комплексни лезии и суб-тотални оклузии; рентгенопозитивна част - 16cm, натоварване на върха - 0.8G, дължина на пружината - 16cm; полимерен хидрофилен ръкав - 16cm; SLIP COAT покритие на пружината; PTFE  покритие на шафта</t>
  </si>
  <si>
    <t xml:space="preserve">Стерилен чувал за инструментална маса </t>
  </si>
  <si>
    <t>Стерилен чувал за Рьонтг</t>
  </si>
  <si>
    <t>Стерилен чувал за покриване на Ангио апарата</t>
  </si>
  <si>
    <t xml:space="preserve">Камери за инвазивно налягане </t>
  </si>
  <si>
    <t>Филтър за вена кава сет</t>
  </si>
  <si>
    <t>№ на номенклатурната единица</t>
  </si>
  <si>
    <t>Наименование на номенклатурната единица</t>
  </si>
  <si>
    <t>Сет за инжектиране на контрастни материи</t>
  </si>
  <si>
    <t>Лайтунг за високо налягане</t>
  </si>
  <si>
    <t xml:space="preserve">Камера за трансдюсер </t>
  </si>
  <si>
    <t>Лайтунг</t>
  </si>
  <si>
    <t xml:space="preserve">Iopromide </t>
  </si>
  <si>
    <t xml:space="preserve">Gadobutrol  </t>
  </si>
  <si>
    <t>Gadopentetic acid</t>
  </si>
  <si>
    <t>Скалпел еднократен</t>
  </si>
  <si>
    <t>Нерезорбируеми конци</t>
  </si>
  <si>
    <t>Резорбируем конец</t>
  </si>
  <si>
    <t xml:space="preserve">Ангиографски сет-комплект </t>
  </si>
  <si>
    <t>Ангиографски еднократен нетъкан текстилен чаршаф-</t>
  </si>
  <si>
    <t xml:space="preserve">Еднократни текстилни, нетъкани, стерилни престилки </t>
  </si>
  <si>
    <t xml:space="preserve">Еднократни гъби за измиване на ръцете </t>
  </si>
  <si>
    <t xml:space="preserve">Разтвор за почистване на опративно поле </t>
  </si>
  <si>
    <t>Балони за контрапулсация-</t>
  </si>
  <si>
    <t>Сет за перикардиоцентеза с включена пункционна игла</t>
  </si>
  <si>
    <t xml:space="preserve">Марли квадратни </t>
  </si>
  <si>
    <t>Тестове - плочка за Вирусологична експресна диагностика HBsAg-</t>
  </si>
  <si>
    <t>Тестове - плочка за Вирусологична експресна диагностика HCV</t>
  </si>
  <si>
    <t xml:space="preserve">Тестове - плочка за Вирусологична експресна диагностика HIV </t>
  </si>
  <si>
    <t xml:space="preserve">Тестове - плочка за Вирусологична експресна диагностика-Siphilis </t>
  </si>
  <si>
    <t xml:space="preserve">Пациентен кабел за измерване на параметри на стимулация и сензиране </t>
  </si>
  <si>
    <t>Трансвенозни електроди с балонче на върха</t>
  </si>
  <si>
    <t>Накрайник за отрязан електрод</t>
  </si>
  <si>
    <t>Инструмент за изрязване и отстраняване на електрод</t>
  </si>
  <si>
    <t xml:space="preserve">Дезиле- пилуей </t>
  </si>
  <si>
    <t>Пациентен кабел за измерване на параметрите съвместим с  PSA</t>
  </si>
  <si>
    <t>Пациентен кабел за измерване на параметрите съвместим с  PSA модел РК-1</t>
  </si>
  <si>
    <t>Пациентен кабел за PSA с 2-pin конектор, съвместим за работа с програматори 3150 и Merlin /SJM/</t>
  </si>
  <si>
    <t>ДОПЪЛНИТЕЛЕН КОНСУМАТИВ ЗА КАРДИОЛОГИЧНА ДЕЙНОСТ</t>
  </si>
  <si>
    <t>Камери за инвазивно налягане съвместими с  Хемодинамична ст-я</t>
  </si>
  <si>
    <t>Филтър за вена кава сет, перманенти и временни</t>
  </si>
  <si>
    <t>Кит с инфлатор за налягане (с 10 или 20 мл. вместимост и с край от поликарбонат), хемостатична клапа с механизъм чрез натиск, 0.096/2.44, ангиографска игла, торкер 0.009-0.018 инча-copilot</t>
  </si>
  <si>
    <t xml:space="preserve">Кранче за високо налягане </t>
  </si>
  <si>
    <t xml:space="preserve">Камера за трансдюсер за налягане на контрапулсатора </t>
  </si>
  <si>
    <t>Лайтунг –дълъг и къс от манифолд до камера за налягане</t>
  </si>
  <si>
    <t>Iopromide  370/50</t>
  </si>
  <si>
    <t>бр.</t>
  </si>
  <si>
    <t>Iopromide  370/100</t>
  </si>
  <si>
    <t>Iopromide  370/200</t>
  </si>
  <si>
    <t>Gadobutrol   7,5ml</t>
  </si>
  <si>
    <t>Gadobutrol   15ml</t>
  </si>
  <si>
    <t>Gadopentetic acid 20ml</t>
  </si>
  <si>
    <t>Кутия</t>
  </si>
  <si>
    <t>Брой сетове</t>
  </si>
  <si>
    <t>Брои ангио сет</t>
  </si>
  <si>
    <t xml:space="preserve">    брой</t>
  </si>
  <si>
    <t>Еднократни гъби за измиване на ръцете предоперативно на екипа с йод</t>
  </si>
  <si>
    <t>Разтвор за почистване на опративно поле и пункционно място – 1 l</t>
  </si>
  <si>
    <t>шише</t>
  </si>
  <si>
    <t>Разтвор за дезинфекция на ръце и повърхности.</t>
  </si>
  <si>
    <t>Електродни лепенки за хемодинамична станция</t>
  </si>
  <si>
    <t>пакет</t>
  </si>
  <si>
    <t>Компресивно устройство за контролирана хемостаза след радиална процедура, със самозалепваща се прозрачна гривна и зелен прицелен маркер, контролирано раздуване с въздух с обем 13мл/18мл,  две дължини - 21см и 26см</t>
  </si>
  <si>
    <t>Балони за контрапулсация-контрапулсатор Datascope-7,5F-System 98XT</t>
  </si>
  <si>
    <t>Еднократни „микулич” компреси</t>
  </si>
  <si>
    <t>Коронарен дилатационен водач Тип І</t>
  </si>
  <si>
    <t>Материал:хром-никел в дисталното ядро ; неръждаема стомана проксимално ; дистално рентген-позитивни намотки от платина, конструкция: shaping ribbon, дължина на намотките:3сm; 4,5сm за модел ExtraSupport , маркери: 92 и102сm, дължина:190cm /удължаване до 340сm/, твърдост на върха: High Flexible; Flexible; Medium, Опора: standart &amp;Extrasupport, покритие:дистални 30 сm хидрофобно;шафт- тефлон</t>
  </si>
  <si>
    <t>Адаптер ротатор</t>
  </si>
  <si>
    <t xml:space="preserve">брой </t>
  </si>
  <si>
    <t>Къс лайтунг 25 см с трипънто кранче,</t>
  </si>
  <si>
    <t>Устройство за затваряне на съдов достъп включващо система с колаген и котва, резорбиращи се в рамките на 2-3 месеца. 6 и 8F</t>
  </si>
  <si>
    <t>Дивайс  за изваждане на чужди тела тип І</t>
  </si>
  <si>
    <t>Примки за улавяне на чужди тела в периферни артерии тип Амплац 4/6 Fr, с "shape memory" дизайн, нитинолов шафт 120см и златно покритие на примката - размери от 5мм до 35мм, рентегенопозитивни маркери от платина/иридий, 102см катетър с 1.5 извивка в дисталния край</t>
  </si>
  <si>
    <t>Дивайс -  за изваждане на чужди тела тип ІІ</t>
  </si>
  <si>
    <t>Микропримки за улавяне на чужди тела в периферни артерии тип Амплац 2.3Fr - 3Fr, с "shape memory" дизайн, нитинолов шафт 175/200см и златно покритие на примката - размери 2, 4 и 7мм, рентегенопозитивни маркери от платина/иридий, 150/175см катетър с 1.5 извивка в дисталния край</t>
  </si>
  <si>
    <t>Дивайс за изваждане на чужди тела тип ІІІ</t>
  </si>
  <si>
    <t>Примка за улавяне на чужди тела, изработена от нитинол и платинени нишки за по-добра визуализация, радиопозитивен маркер на катетъра, върхът е извит на 15 градуса на 6 и 7 френчовите катетри. Устойчив на пречупване. С допълнително устройство Peel-Away, улесняващо използването и въвеждането на примката.</t>
  </si>
  <si>
    <t>ИНТРОДЮСЕРИ ЗА ПЕРИФЕРНА АНГИОПЛАСТИКА</t>
  </si>
  <si>
    <t>Интродюсер за периферна ангиопластика тип І</t>
  </si>
  <si>
    <t>Интродюсер;Водач- 0.035”;45cm-прав и контралатерален и100 см-прав;Материал: неръждаема стомана и полимер ;Шафт:подсилен със стоманени нишки;Рентген-позитивен маркер</t>
  </si>
  <si>
    <t>Интродюсер за периферна ангиопластика тип ІІ</t>
  </si>
  <si>
    <t>Интродюсер за периферна ангиопластика тип ІІІ</t>
  </si>
  <si>
    <t>Интродюсер за периферна ангиопластика тип ІV</t>
  </si>
  <si>
    <t>Интродюсер за периферна ангиопластика тип V</t>
  </si>
  <si>
    <t>Водещо дезиле с намотка тип серпентина и флексорна технология; Мек, атравматичен, рентгеноконтрастен дистален връх и хидрофилно покритие. Дължина: 45cm; Интродюсер: 4.0/5.0/6.0/7.0/8.0/9.0Fr; Съвместим с водач .018"/.035"; Вътрешен диаметър на дезиле инч/mm: 4Fr - .0595/1.51; 5Fr - .074/1.88; 6Fr - .087/2.21; 7Fr -  .100/2.54; 8Fr - .113/2.87; 9Fr - .126/3.20.  Конфигурация на върха: Straight, Multipurpose, Renal Double.</t>
  </si>
  <si>
    <t>Интродюсер за периферна ангиопластика тип VІ</t>
  </si>
  <si>
    <t>Водещо дезиле с намотка тип серпентина и флексорна технология; Мек, атравматичен, рентгеноконтрастен дистален връх и хидрофилно покритие. Дължина: 90/110cm; Интродюсер: 4.0/5.0/6.0Fr; Съвместим с водач .018"/.035"; Вътрешен диаметър на дезиле инч/mm: 4Fr - .0595/1.51; 5Fr - .074/1.88; 6Fr - .087/2.21; Конфигурация на върха: Straight, Multipurpose, Renal Double.</t>
  </si>
  <si>
    <t>Интродюсер за периферна ангиопластика тип VІІ</t>
  </si>
  <si>
    <t>Сет за ретрограден достъп през Педис Дорсалис. Специален интродюсер с клапа; външен диаметър: 4Fr, вътрешен диаметър: 2.9Fr, дължина: 7cm; съвместим с водач .018"; дължина на водач: 40cm; игла: 21G/4cm.</t>
  </si>
  <si>
    <t>OTW нископрофилен балон за подколенния сегмент, съвместим с водач  0.014", с две дължини - 100см и 148 см. Размери  за двете дължини: диаметри  1.25,1.5,2.0,2.5,3.0,3.5,4.0. Дължини : за 1.25 и 1.5 - 20мм - двукратно сгънат балон, за 2.0-4.0 :40-80-120-150-200мм-трикратно сгънат балон.диаметър на дръжката проксимално 3.2Ф за 1.25 и 1.5, 3.6Ф за 2.0-4.0 , дистално 2.5Ф за 1.25 и 1.5мм, 3.0Ф за 2.0-4.0 мм. Дистално хидрофилно покритие за диаметри 1.25 и 1.5 мм - 880 мм, за диаметри 2.0-4.0  е 400мм. RBP - 20 атмосфери.</t>
  </si>
  <si>
    <t>Балон тип ХVI</t>
  </si>
  <si>
    <t>Балон тип ХVII</t>
  </si>
  <si>
    <t xml:space="preserve">Паклитаксел излъчващ РТА балон катетър. Медикамент / Покритие: Паклитаксел (3μg/mm²) / шеллак; съвместим с водач 0,035“, Материал на балон: Polyamide/Nylon; Билуменен OTW дизайн Диаметър на шафт: Полезна дължина: 80/135 mm; Хидрофилно покритие на дистална част; Сгъване на балон: 4-кратно за 4.00 и 5.00mm, 5-кратно за размери от 6.00mm до 8.00mm. Дължина: 20/40/60/80/100/120/150mm; Диаметър: 4.00/5.00/6.00/7.00/8.00mm.
</t>
  </si>
  <si>
    <t>Периферен стент тип ІII</t>
  </si>
  <si>
    <t>Периферен стент тип IV</t>
  </si>
  <si>
    <t xml:space="preserve">Саморазгъващ се периферен стент;Материал на стента: NiTi; .018”;Дебелина на стратовете :140/85µm;Скъсяване:&lt;2%;Работна дължина:90-135cm;Маркери: по 6 златни във всеки край;Покритие пасивно: силиконов карбид ;на стента; хидрофобно на шафта(3.6F);Release handle- система за освобождаване на стента ;4F съвместимост с интродюсер;Размери: d:4,0-7,0мм; l:20-200мм; </t>
  </si>
  <si>
    <t>Периферен стент тип VII</t>
  </si>
  <si>
    <t>Периферен стент тип VIII</t>
  </si>
  <si>
    <t>Периферен стент тип IХ</t>
  </si>
  <si>
    <t>Саморазтваря+D221щ се нитинолов стент; състои от два компонента: имплантируема ендопротеза и доставяща стент система. Стентът представлява лазерно изрязан саморазширяващ се стент от никел-титанова сплав (нитинол). Както от проксималния, така и от дисталния край на стента, рентгеноконтрастните маркери, изработени от тантал, увеличават видимостта на стента с цел помощ при поставянето. Стентът е ограничен до максимум 6F (2.1 мм) ВД на доставящата система. Доставящата система има коаксиален дизайн с външен шафт за защита и ограничаване на стента преди разгъването. Доставящата система е съвместима с 0,035 инчови (0,89 мм) водачи. Тъй като стентът е изложен на телесната температура, той се разширява, за да опре в стената на съда; налична с различни диаметри в мм ( 5; 6; 7; 8; 9; 10; 12; 14 ) и дължини на стента. Доставящата система също се предлага с две дължини на шафта – къс 75см и дълъг 120см.</t>
  </si>
  <si>
    <t>Периферен стент тип ХIII</t>
  </si>
  <si>
    <t xml:space="preserve">Саморазгъващ се стент от нитинол, системата е съвместима с 6 и 7 F интродюсер.
Дизайн на стента - 6 двойки нитинолови нишки, спирално оплетени, радиална  здравина над 10 Нютона. Доставяща система с ергономична дръжка позволяваща работа с една ръка. Два Tungsten маркера на доставящата система. Атравматичен връх и хидрофилно покритие на системата.Дължина на стента -20, 30, 40, 60, 80, 100, 120, 150, 180, 200 мм. и диаметър от 4, 5 , 6, 7, 8мм. Дължина на шафта - 80,120см. CE  и FDA индикации за употреба в SFA и Poplitea
</t>
  </si>
  <si>
    <t>Периферен стент графт тип І</t>
  </si>
  <si>
    <t>Периферен стент графт тип ІІ</t>
  </si>
  <si>
    <t>Кобалт хром балон-премонтиран стент графт с ePTFE микропорозно покритие. Размери 5-10 мм, дължина 18-57 мм. Размер на интродюсера за 5-8 мм диаметър 6F, 9-10 мм – 7F</t>
  </si>
  <si>
    <t>Каротиден стент тип І</t>
  </si>
  <si>
    <t>Каротиден  стент тип ІІ</t>
  </si>
  <si>
    <t>5 Ф съвместим RX-саморазгъващ се нитинолов стент за стентиране на  каротидни артерии-ново поколение, съвместим с 0,014" водач и интродюсер 5Ф. Дължина  143см, РХ сегмент - 30 см. Дистално 5.2Ф, проксимално 3.4 Ф. Дизайнът на ДВОЙНО ВПЛЕТЕНАТА НИШКА с микро мрежа,не позволява преразтягането на съдовата стена и е с най-малка известна площ и диаметър на пората - 0.381 кв.мм и 1.1176мм, гарантираща ембол протекция. При субоптимално разгъване - 50% има възможност за ретракция и репозициониране.  диаметри 5-6-7-8-9-10мм, дължини на двойно оплетения сегмент -16-18 20-25-30-40мм. Притежава гъвкавостта на стент с отворен тип клетка и предимствата на стента със затворен тип клетка по отношение липса на приплъзване, плътно покритие на плаката и липса на отделени микрочастици.</t>
  </si>
  <si>
    <t>Каротиден стент тип ІІІ</t>
  </si>
  <si>
    <t>Двуслойна хибридна система, за оптимална флексибилност и подсигуряващо плаките скеле; уникална пълна конструкция от отворени и затворени клетки по цялата дължина без скъсяване в краищата; Изграден по SmartFit технология със  MicroNet еднаква по цялата дължина защитна мрежа; Размери: диаметър– 6мм/10мм; дължина 20мм/60мм; размер на нишките 20микрона; размер на отворите 150/180микрона; гъстота на стратовете 240микрона; израден от нитинол и PET  във MFS оплетка</t>
  </si>
  <si>
    <t>Система за протекция тип І</t>
  </si>
  <si>
    <t>Система за протекция тип ІІ</t>
  </si>
  <si>
    <t>Система за Емболна протекция с филтър (улавяща част) от 3,0 до 7,0мм, с дължина на катетъра 320/190см и диаметър 0,36мм, съвместима с водачи 0,014" и 0,018</t>
  </si>
  <si>
    <t>Система за протекция тип ІІІ</t>
  </si>
  <si>
    <t>Проксимална система за протекция при каротидно стентиране с 1 (съвместима с 8F)или 2 балона (съвместима с 8/9F).</t>
  </si>
  <si>
    <t>Полимерен обвивка с ICE хидрофилно покритие за отлично проследяване. предлага опцията за избор между два вида връх и отличен контрол на воденето. Дължина на водача в см: 182, 300.  Върхове : прав и ъглов; два варианта на дължината на конуса на върха – къс осигуряващ 6 g  натоварване и дълъг осигуряващ 3 g  натоварване; Сърцевина на водача изработена от сцитаниум; 2 см радиоконтрастен връх; Много подходящ за процедури на подколенните съдове.Диаметър 0.014"</t>
  </si>
  <si>
    <t>Периферен водач предназначен да пробие и да премине през резистентни лезии. Дължини в см: 195 ; 300; върхове осигуряващи натоварване съответно : 12 g,18 g, 25 g , 30 g;, диаметър 0.014"</t>
  </si>
  <si>
    <t xml:space="preserve">Периферен водач със сърцевина от сплав сцитаниум и неръждаема стомана за контрол на въртенето и маневреност; Прав върхът на водача покрит с рентгеноконтрастен полимер,за по добра видимост;тефлоново покритие по дължината на водча, с хидрофилно покритие   ICE ™ покритие; върх Soft 2 cm подлежащ на оформяне; Дължина на водача в см – 110, 150, 200, 300 и дължина на гъвкавия връх 8 см, връх натоварване 8 г;Дължина на водача при 12 сме дължина на гъвкавия връх и натоварване на върха 6 г - 150,200,200  диаметър в мм – 0.46;0.018"водачът е в комплект с торкер </t>
  </si>
  <si>
    <t>Периферен водач предназначен да пробие и да премине през резистентни лезии. Дължина в см: 195 ; 300; върхове осигуряващи натоварване съответно : 12 g,18 g, 25 g , 30 g;диаметър 0.018"</t>
  </si>
  <si>
    <t>Хибридно "extra stiff"нитинолово ядро в проксималната част със спирално PTFE покритие/155-235 см/,съединено посредством "DUO_CORE" технология с еластично нитинолово ядро дистално,позволяващо"2 jobs with one wire": преминава през лезията и подсигурява доставката на интервенционалната система/стент-балон катетър/без смяна на водач, намалени  риск ,процедурно и флуороскопско време.М-хидрофилно покритие на дисталните 25см, покрити допърнително със железни соли за по-добра рентгенова непрозрачност,дължини 180/260 см за 0,035" и 180/300 см за /0.014"/0.018"/ за феморопоплитеален и под-коляно сегмент/, изтънен дистално, с кривина на върха 45°</t>
  </si>
  <si>
    <t>Периферен водач, вътрешен диаметър 0.018''; рентгенопозитивен койл с дължина - 15см; вътрешен диаметър на върха 0.013''; обща дължина - 180/300см; конусовиден дизайн; предназначен за калцифицирани лезии и фиброзни тъкани</t>
  </si>
  <si>
    <t>Периферен водач с хидрофилно покритие, вътрешен диаметър 0.014 към 0.008''; рентгенопозитивен койл с дължина - 17см; натоварване на върха 40G.; обща дължина - 200/300см; конусовиден дизайн; предназначен за калцифицирани лезии и фиброзни тъкани</t>
  </si>
  <si>
    <t xml:space="preserve">Периферен водач , вътрешен диаметър 0.018 към 0.008''; натоварване на върха 7.5G, прав и J вариант; обща дължина - 200/235/300см; </t>
  </si>
  <si>
    <t>Периферен водач тип ХІV</t>
  </si>
  <si>
    <t>Периферен водач тип ХV</t>
  </si>
  <si>
    <t>Периферен водач 0,035"
•Дисталните 17 см. са оформени в постепенно заострен връх с ядро от 0,035"
•MICROGLIDE силиконово покритие  за намаляване на фрикцията
• Дължини 145см,190см и 300см само с прав връх
•Атравматичен връх с възможност за преформиране</t>
  </si>
  <si>
    <t>Периферен водач  .018" с  мек, атравматичен връх с възможност за преформиране. Изработен е от рентгенопозитивни платинени мнамотки.
•MICROGLIDE покритие за намаляване на съпротивлението.
•Проксимални маркери за определяне мястото на водача спрямо интрадюсера.
•Дължина на водача -190 и 300см. прав и J връх
•Дължина на рентгенопозитивния връх - 5 см.</t>
  </si>
</sst>
</file>

<file path=xl/styles.xml><?xml version="1.0" encoding="utf-8"?>
<styleSheet xmlns="http://schemas.openxmlformats.org/spreadsheetml/2006/main">
  <numFmts count="2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Да&quot;;&quot;Да&quot;;&quot;Не&quot;"/>
    <numFmt numFmtId="173" formatCode="&quot;Истина&quot;;&quot; Истина &quot;;&quot; Неистина &quot;"/>
    <numFmt numFmtId="174" formatCode="&quot;Включено&quot;;&quot; Включено &quot;;&quot; Изключено &quot;"/>
    <numFmt numFmtId="175" formatCode="[$€-2]\ #,##0.00_);[Red]\([$€-2]\ #,##0.00\)"/>
    <numFmt numFmtId="176" formatCode="[$¥€-2]\ #,##0.00_);[Red]\([$¥€-2]\ #,##0.00\)"/>
  </numFmts>
  <fonts count="30">
    <font>
      <sz val="10"/>
      <name val="Arial"/>
      <family val="0"/>
    </font>
    <font>
      <b/>
      <sz val="9"/>
      <name val="Times New Roman"/>
      <family val="1"/>
    </font>
    <font>
      <sz val="9"/>
      <name val="Times New Roman"/>
      <family val="1"/>
    </font>
    <font>
      <sz val="8"/>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sz val="9"/>
      <name val="Arial Narrow"/>
      <family val="2"/>
    </font>
    <font>
      <sz val="11"/>
      <color indexed="8"/>
      <name val="Arial Narrow"/>
      <family val="2"/>
    </font>
    <font>
      <sz val="11"/>
      <name val="Arial Narrow"/>
      <family val="2"/>
    </font>
    <font>
      <sz val="10"/>
      <name val="Arial Narrow"/>
      <family val="2"/>
    </font>
    <font>
      <sz val="12"/>
      <color indexed="8"/>
      <name val="Arial Narrow"/>
      <family val="2"/>
    </font>
    <font>
      <sz val="9"/>
      <color indexed="8"/>
      <name val="Arial Narrow"/>
      <family val="2"/>
    </font>
    <font>
      <b/>
      <sz val="11"/>
      <color indexed="8"/>
      <name val="Arial Narro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s>
  <borders count="15">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vertical="top"/>
      <protection/>
    </xf>
    <xf numFmtId="9" fontId="0" fillId="0" borderId="0" applyFont="0" applyFill="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0" fillId="20" borderId="1" applyNumberFormat="0" applyFont="0" applyAlignment="0" applyProtection="0"/>
    <xf numFmtId="0" fontId="8" fillId="7" borderId="2" applyNumberFormat="0" applyAlignment="0" applyProtection="0"/>
    <xf numFmtId="0" fontId="9" fillId="4" borderId="0" applyNumberFormat="0" applyBorder="0" applyAlignment="0" applyProtection="0"/>
    <xf numFmtId="0" fontId="10"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21" borderId="6" applyNumberFormat="0" applyAlignment="0" applyProtection="0"/>
    <xf numFmtId="0" fontId="15" fillId="21" borderId="2" applyNumberFormat="0" applyAlignment="0" applyProtection="0"/>
    <xf numFmtId="0" fontId="16" fillId="22" borderId="7" applyNumberFormat="0" applyAlignment="0" applyProtection="0"/>
    <xf numFmtId="0" fontId="17" fillId="3" borderId="0" applyNumberFormat="0" applyBorder="0" applyAlignment="0" applyProtection="0"/>
    <xf numFmtId="0" fontId="18" fillId="2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cellStyleXfs>
  <cellXfs count="80">
    <xf numFmtId="0" fontId="0" fillId="0" borderId="0" xfId="0" applyAlignment="1">
      <alignment/>
    </xf>
    <xf numFmtId="0" fontId="2" fillId="0" borderId="0" xfId="0" applyFont="1" applyAlignment="1">
      <alignment/>
    </xf>
    <xf numFmtId="0" fontId="2" fillId="0" borderId="0" xfId="0" applyFont="1" applyAlignment="1" applyProtection="1">
      <alignment/>
      <protection/>
    </xf>
    <xf numFmtId="0" fontId="2" fillId="4" borderId="0" xfId="0" applyFont="1" applyFill="1" applyAlignment="1" applyProtection="1">
      <alignment/>
      <protection/>
    </xf>
    <xf numFmtId="0" fontId="2" fillId="4" borderId="0" xfId="0" applyFont="1" applyFill="1" applyAlignment="1">
      <alignment/>
    </xf>
    <xf numFmtId="0" fontId="2" fillId="0" borderId="10" xfId="0" applyFont="1" applyBorder="1" applyAlignment="1" applyProtection="1">
      <alignment/>
      <protection/>
    </xf>
    <xf numFmtId="0" fontId="2" fillId="0" borderId="10" xfId="0" applyFont="1" applyBorder="1" applyAlignment="1" applyProtection="1">
      <alignment horizontal="center" vertical="top" wrapText="1"/>
      <protection/>
    </xf>
    <xf numFmtId="0" fontId="1" fillId="0" borderId="10" xfId="0" applyFont="1" applyBorder="1" applyAlignment="1" applyProtection="1">
      <alignment horizontal="center" vertical="top" wrapText="1"/>
      <protection/>
    </xf>
    <xf numFmtId="0" fontId="2" fillId="0" borderId="10" xfId="0" applyFont="1" applyBorder="1" applyAlignment="1" applyProtection="1">
      <alignment horizontal="center" vertical="top" textRotation="90" wrapText="1"/>
      <protection/>
    </xf>
    <xf numFmtId="0" fontId="2" fillId="24" borderId="10" xfId="0" applyFont="1" applyFill="1" applyBorder="1" applyAlignment="1" applyProtection="1">
      <alignment horizontal="left" vertical="top" wrapText="1"/>
      <protection/>
    </xf>
    <xf numFmtId="0" fontId="2" fillId="0" borderId="11" xfId="0" applyFont="1" applyBorder="1" applyAlignment="1" applyProtection="1">
      <alignment/>
      <protection/>
    </xf>
    <xf numFmtId="0" fontId="2" fillId="0" borderId="12" xfId="0" applyFont="1" applyBorder="1" applyAlignment="1" applyProtection="1">
      <alignment horizontal="center" vertical="top" wrapText="1"/>
      <protection/>
    </xf>
    <xf numFmtId="0" fontId="2" fillId="0" borderId="13" xfId="0" applyFont="1" applyBorder="1" applyAlignment="1" applyProtection="1">
      <alignment/>
      <protection/>
    </xf>
    <xf numFmtId="0" fontId="2" fillId="0" borderId="14" xfId="0" applyFont="1" applyBorder="1" applyAlignment="1" applyProtection="1">
      <alignment/>
      <protection/>
    </xf>
    <xf numFmtId="0" fontId="2" fillId="24" borderId="10" xfId="0" applyFont="1" applyFill="1" applyBorder="1" applyAlignment="1" applyProtection="1">
      <alignment/>
      <protection/>
    </xf>
    <xf numFmtId="0" fontId="23" fillId="0" borderId="0" xfId="0" applyFont="1" applyAlignment="1" applyProtection="1">
      <alignment/>
      <protection/>
    </xf>
    <xf numFmtId="0" fontId="24" fillId="25" borderId="10" xfId="0" applyFont="1" applyFill="1" applyBorder="1" applyAlignment="1" applyProtection="1">
      <alignment vertical="top" wrapText="1"/>
      <protection/>
    </xf>
    <xf numFmtId="0" fontId="23" fillId="25" borderId="10" xfId="0" applyFont="1" applyFill="1" applyBorder="1" applyAlignment="1" applyProtection="1">
      <alignment vertical="top" wrapText="1"/>
      <protection locked="0"/>
    </xf>
    <xf numFmtId="0" fontId="23" fillId="0" borderId="14" xfId="0" applyFont="1" applyBorder="1" applyAlignment="1">
      <alignment/>
    </xf>
    <xf numFmtId="0" fontId="23" fillId="0" borderId="10" xfId="0" applyFont="1" applyBorder="1" applyAlignment="1" applyProtection="1">
      <alignment/>
      <protection/>
    </xf>
    <xf numFmtId="0" fontId="23" fillId="0" borderId="0" xfId="0" applyFont="1" applyAlignment="1">
      <alignment/>
    </xf>
    <xf numFmtId="0" fontId="24" fillId="25" borderId="10" xfId="0" applyFont="1" applyFill="1" applyBorder="1" applyAlignment="1" applyProtection="1">
      <alignment horizontal="center" vertical="top" wrapText="1"/>
      <protection/>
    </xf>
    <xf numFmtId="0" fontId="24" fillId="25" borderId="10" xfId="0" applyFont="1" applyFill="1" applyBorder="1" applyAlignment="1">
      <alignment vertical="top" wrapText="1"/>
    </xf>
    <xf numFmtId="0" fontId="23" fillId="25" borderId="10" xfId="0" applyFont="1" applyFill="1" applyBorder="1" applyAlignment="1" applyProtection="1">
      <alignment horizontal="center" vertical="top" wrapText="1"/>
      <protection locked="0"/>
    </xf>
    <xf numFmtId="0" fontId="24" fillId="25" borderId="10" xfId="0" applyNumberFormat="1" applyFont="1" applyFill="1" applyBorder="1" applyAlignment="1">
      <alignment vertical="top" wrapText="1"/>
    </xf>
    <xf numFmtId="0" fontId="23" fillId="25" borderId="10" xfId="0" applyFont="1" applyFill="1" applyBorder="1" applyAlignment="1" applyProtection="1">
      <alignment vertical="top" wrapText="1"/>
      <protection locked="0"/>
    </xf>
    <xf numFmtId="0" fontId="28" fillId="0" borderId="0" xfId="0" applyFont="1" applyAlignment="1">
      <alignment/>
    </xf>
    <xf numFmtId="0" fontId="2" fillId="25" borderId="0" xfId="0" applyFont="1" applyFill="1" applyAlignment="1">
      <alignment/>
    </xf>
    <xf numFmtId="0" fontId="2" fillId="25" borderId="0" xfId="0" applyFont="1" applyFill="1" applyAlignment="1" applyProtection="1">
      <alignment/>
      <protection/>
    </xf>
    <xf numFmtId="0" fontId="29" fillId="25" borderId="10" xfId="0" applyFont="1" applyFill="1" applyBorder="1" applyAlignment="1" applyProtection="1">
      <alignment vertical="top" wrapText="1"/>
      <protection/>
    </xf>
    <xf numFmtId="0" fontId="29" fillId="25" borderId="10" xfId="0" applyFont="1" applyFill="1" applyBorder="1" applyAlignment="1" applyProtection="1">
      <alignment horizontal="center" vertical="top" wrapText="1"/>
      <protection/>
    </xf>
    <xf numFmtId="0" fontId="29" fillId="25" borderId="10" xfId="0" applyFont="1" applyFill="1" applyBorder="1" applyAlignment="1">
      <alignment vertical="top" wrapText="1"/>
    </xf>
    <xf numFmtId="0" fontId="24" fillId="25" borderId="10" xfId="43" applyFont="1" applyFill="1" applyBorder="1" applyAlignment="1" applyProtection="1">
      <alignment vertical="top" wrapText="1"/>
      <protection/>
    </xf>
    <xf numFmtId="0" fontId="24" fillId="25" borderId="10" xfId="42" applyFont="1" applyFill="1" applyBorder="1" applyAlignment="1" applyProtection="1">
      <alignment horizontal="left" vertical="top" wrapText="1"/>
      <protection/>
    </xf>
    <xf numFmtId="0" fontId="24" fillId="25" borderId="10" xfId="44" applyFont="1" applyFill="1" applyBorder="1" applyAlignment="1" applyProtection="1">
      <alignment vertical="top" wrapText="1"/>
      <protection/>
    </xf>
    <xf numFmtId="3" fontId="24" fillId="25" borderId="10" xfId="0" applyNumberFormat="1" applyFont="1" applyFill="1" applyBorder="1" applyAlignment="1" applyProtection="1">
      <alignment vertical="top" wrapText="1"/>
      <protection/>
    </xf>
    <xf numFmtId="0" fontId="24" fillId="25" borderId="10" xfId="0" applyNumberFormat="1" applyFont="1" applyFill="1" applyBorder="1" applyAlignment="1" applyProtection="1">
      <alignment vertical="top" wrapText="1"/>
      <protection/>
    </xf>
    <xf numFmtId="0" fontId="24" fillId="25" borderId="10" xfId="0" applyFont="1" applyFill="1" applyBorder="1" applyAlignment="1" applyProtection="1">
      <alignment horizontal="left" vertical="top" wrapText="1"/>
      <protection/>
    </xf>
    <xf numFmtId="0" fontId="24" fillId="25" borderId="10" xfId="44" applyFont="1" applyFill="1" applyBorder="1" applyAlignment="1" applyProtection="1">
      <alignment horizontal="left" vertical="top" wrapText="1"/>
      <protection/>
    </xf>
    <xf numFmtId="0" fontId="24" fillId="25" borderId="10" xfId="0" applyNumberFormat="1" applyFont="1" applyFill="1" applyBorder="1" applyAlignment="1" applyProtection="1">
      <alignment horizontal="center" vertical="top" wrapText="1"/>
      <protection/>
    </xf>
    <xf numFmtId="0" fontId="24" fillId="25" borderId="10" xfId="45" applyFont="1" applyFill="1" applyBorder="1" applyAlignment="1" applyProtection="1">
      <alignment horizontal="left" vertical="top" wrapText="1"/>
      <protection/>
    </xf>
    <xf numFmtId="0" fontId="25" fillId="25" borderId="10" xfId="0" applyFont="1" applyFill="1" applyBorder="1" applyAlignment="1" applyProtection="1">
      <alignment vertical="top" wrapText="1"/>
      <protection/>
    </xf>
    <xf numFmtId="0" fontId="24" fillId="25" borderId="10" xfId="41" applyFont="1" applyFill="1" applyBorder="1" applyAlignment="1" applyProtection="1">
      <alignment vertical="top" wrapText="1"/>
      <protection/>
    </xf>
    <xf numFmtId="0" fontId="24" fillId="25" borderId="10" xfId="39" applyFont="1" applyFill="1" applyBorder="1" applyAlignment="1" applyProtection="1">
      <alignment horizontal="left" vertical="top" wrapText="1"/>
      <protection/>
    </xf>
    <xf numFmtId="0" fontId="25" fillId="25" borderId="10" xfId="39" applyFont="1" applyFill="1" applyBorder="1" applyAlignment="1" applyProtection="1">
      <alignment horizontal="left" vertical="top" wrapText="1"/>
      <protection/>
    </xf>
    <xf numFmtId="0" fontId="24" fillId="25" borderId="10" xfId="39" applyFont="1" applyFill="1" applyBorder="1" applyAlignment="1" applyProtection="1">
      <alignment vertical="top" wrapText="1"/>
      <protection/>
    </xf>
    <xf numFmtId="0" fontId="24" fillId="25" borderId="10" xfId="39" applyNumberFormat="1" applyFont="1" applyFill="1" applyBorder="1" applyAlignment="1" applyProtection="1">
      <alignment vertical="top" wrapText="1"/>
      <protection/>
    </xf>
    <xf numFmtId="0" fontId="24" fillId="25" borderId="10" xfId="41" applyFont="1" applyFill="1" applyBorder="1" applyAlignment="1" applyProtection="1">
      <alignment horizontal="left" vertical="top" wrapText="1"/>
      <protection/>
    </xf>
    <xf numFmtId="0" fontId="23" fillId="0" borderId="10" xfId="0" applyFont="1" applyFill="1" applyBorder="1" applyAlignment="1" applyProtection="1">
      <alignment vertical="top" wrapText="1"/>
      <protection locked="0"/>
    </xf>
    <xf numFmtId="0" fontId="23" fillId="0" borderId="10" xfId="0" applyFont="1" applyFill="1" applyBorder="1" applyAlignment="1" applyProtection="1">
      <alignment vertical="top" wrapText="1"/>
      <protection locked="0"/>
    </xf>
    <xf numFmtId="0" fontId="23" fillId="0" borderId="10" xfId="0" applyFont="1" applyFill="1" applyBorder="1" applyAlignment="1" applyProtection="1">
      <alignment horizontal="center" vertical="top" wrapText="1"/>
      <protection locked="0"/>
    </xf>
    <xf numFmtId="0" fontId="23"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vertical="top" wrapText="1"/>
      <protection locked="0"/>
    </xf>
    <xf numFmtId="0" fontId="28" fillId="25" borderId="10" xfId="0" applyFont="1" applyFill="1" applyBorder="1" applyAlignment="1" applyProtection="1">
      <alignment vertical="top" wrapText="1"/>
      <protection/>
    </xf>
    <xf numFmtId="0" fontId="28" fillId="25" borderId="10" xfId="0" applyFont="1" applyFill="1" applyBorder="1" applyAlignment="1">
      <alignment vertical="top" wrapText="1"/>
    </xf>
    <xf numFmtId="0" fontId="2" fillId="4" borderId="10" xfId="0" applyFont="1" applyFill="1" applyBorder="1" applyAlignment="1" applyProtection="1">
      <alignment horizontal="center" vertical="top" wrapText="1"/>
      <protection/>
    </xf>
    <xf numFmtId="0" fontId="1" fillId="4" borderId="10" xfId="0" applyFont="1" applyFill="1" applyBorder="1" applyAlignment="1" applyProtection="1">
      <alignment horizontal="center" vertical="top" wrapText="1"/>
      <protection/>
    </xf>
    <xf numFmtId="0" fontId="2" fillId="4" borderId="10" xfId="0" applyFont="1" applyFill="1" applyBorder="1" applyAlignment="1" applyProtection="1">
      <alignment horizontal="center" vertical="top" textRotation="90" wrapText="1"/>
      <protection/>
    </xf>
    <xf numFmtId="0" fontId="24" fillId="25" borderId="10" xfId="0" applyFont="1" applyFill="1" applyBorder="1" applyAlignment="1" applyProtection="1">
      <alignment vertical="top"/>
      <protection/>
    </xf>
    <xf numFmtId="0" fontId="23" fillId="25" borderId="10" xfId="0" applyFont="1" applyFill="1" applyBorder="1" applyAlignment="1">
      <alignment vertical="top" wrapText="1"/>
    </xf>
    <xf numFmtId="0" fontId="24" fillId="25" borderId="10" xfId="0" applyFont="1" applyFill="1" applyBorder="1" applyAlignment="1" applyProtection="1">
      <alignment vertical="top" wrapText="1"/>
      <protection/>
    </xf>
    <xf numFmtId="0" fontId="24" fillId="25" borderId="10" xfId="0" applyFont="1" applyFill="1" applyBorder="1" applyAlignment="1">
      <alignment horizontal="left" vertical="top" wrapText="1"/>
    </xf>
    <xf numFmtId="0" fontId="24" fillId="25" borderId="10" xfId="40" applyFont="1" applyFill="1" applyBorder="1" applyAlignment="1" applyProtection="1">
      <alignment vertical="top" wrapText="1"/>
      <protection/>
    </xf>
    <xf numFmtId="0" fontId="23" fillId="25" borderId="10" xfId="0" applyFont="1" applyFill="1" applyBorder="1" applyAlignment="1">
      <alignment vertical="top" wrapText="1"/>
    </xf>
    <xf numFmtId="0" fontId="26" fillId="25" borderId="10" xfId="0" applyFont="1" applyFill="1" applyBorder="1" applyAlignment="1" applyProtection="1">
      <alignment vertical="top" wrapText="1"/>
      <protection/>
    </xf>
    <xf numFmtId="0" fontId="27" fillId="25" borderId="10" xfId="0" applyFont="1" applyFill="1" applyBorder="1" applyAlignment="1" applyProtection="1">
      <alignment horizontal="justify" vertical="top" wrapText="1"/>
      <protection/>
    </xf>
    <xf numFmtId="0" fontId="28" fillId="0" borderId="10" xfId="0" applyFont="1" applyFill="1" applyBorder="1" applyAlignment="1" applyProtection="1">
      <alignment vertical="top" wrapText="1"/>
      <protection locked="0"/>
    </xf>
    <xf numFmtId="0" fontId="28" fillId="25" borderId="10" xfId="0" applyFont="1" applyFill="1" applyBorder="1" applyAlignment="1" applyProtection="1">
      <alignment vertical="top" wrapText="1"/>
      <protection/>
    </xf>
    <xf numFmtId="0" fontId="28" fillId="0" borderId="10" xfId="0" applyFont="1" applyFill="1" applyBorder="1" applyAlignment="1" applyProtection="1">
      <alignment horizontal="center" vertical="top" wrapText="1"/>
      <protection locked="0"/>
    </xf>
    <xf numFmtId="0" fontId="24" fillId="25" borderId="10" xfId="0" applyFont="1" applyFill="1" applyBorder="1" applyAlignment="1" applyProtection="1">
      <alignment horizontal="center" vertical="top" wrapText="1"/>
      <protection/>
    </xf>
    <xf numFmtId="0" fontId="24" fillId="25" borderId="10" xfId="0" applyFont="1" applyFill="1" applyBorder="1" applyAlignment="1" applyProtection="1">
      <alignment horizontal="justify" vertical="top" wrapText="1"/>
      <protection/>
    </xf>
    <xf numFmtId="2" fontId="23" fillId="0" borderId="10" xfId="0" applyNumberFormat="1" applyFont="1" applyFill="1" applyBorder="1" applyAlignment="1" applyProtection="1">
      <alignment vertical="top" wrapText="1"/>
      <protection locked="0"/>
    </xf>
    <xf numFmtId="0" fontId="23" fillId="0" borderId="10" xfId="0" applyFont="1" applyFill="1" applyBorder="1" applyAlignment="1" applyProtection="1">
      <alignment horizontal="justify" vertical="top" wrapText="1"/>
      <protection locked="0"/>
    </xf>
    <xf numFmtId="0" fontId="2" fillId="24" borderId="10" xfId="0" applyFont="1" applyFill="1" applyBorder="1" applyAlignment="1" applyProtection="1">
      <alignment horizontal="right" vertical="top" wrapText="1"/>
      <protection/>
    </xf>
    <xf numFmtId="0" fontId="2" fillId="4" borderId="0" xfId="0" applyFont="1" applyFill="1" applyAlignment="1">
      <alignment horizontal="right"/>
    </xf>
    <xf numFmtId="0" fontId="1" fillId="4" borderId="0" xfId="0" applyFont="1" applyFill="1" applyAlignment="1">
      <alignment horizontal="center"/>
    </xf>
    <xf numFmtId="0" fontId="1" fillId="4" borderId="0" xfId="0" applyFont="1" applyFill="1" applyAlignment="1">
      <alignment horizontal="center" wrapText="1"/>
    </xf>
    <xf numFmtId="0" fontId="2" fillId="24" borderId="10" xfId="0" applyFont="1" applyFill="1" applyBorder="1" applyAlignment="1" applyProtection="1">
      <alignment horizontal="left" vertical="top" wrapText="1"/>
      <protection/>
    </xf>
    <xf numFmtId="0" fontId="1" fillId="4" borderId="0" xfId="0" applyFont="1" applyFill="1" applyAlignment="1">
      <alignment horizontal="left" wrapText="1"/>
    </xf>
    <xf numFmtId="0" fontId="1" fillId="0" borderId="0" xfId="0" applyFont="1" applyAlignment="1" applyProtection="1">
      <alignment horizontal="left" wrapText="1"/>
      <protection locked="0"/>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xfId="33"/>
    <cellStyle name="Comma [0]" xfId="34"/>
    <cellStyle name="Currency" xfId="35"/>
    <cellStyle name="Currency [0]" xfId="36"/>
    <cellStyle name="Followed Hyperlink" xfId="37"/>
    <cellStyle name="Hyperlink" xfId="38"/>
    <cellStyle name="Normal 10" xfId="39"/>
    <cellStyle name="Normal 10 2" xfId="40"/>
    <cellStyle name="Normal 2" xfId="41"/>
    <cellStyle name="Normal 2 4" xfId="42"/>
    <cellStyle name="Normal 2 5" xfId="43"/>
    <cellStyle name="Normal 3 3" xfId="44"/>
    <cellStyle name="Normal 31" xfId="45"/>
    <cellStyle name="Percent" xfId="46"/>
    <cellStyle name="Акцент1" xfId="47"/>
    <cellStyle name="Акцент2" xfId="48"/>
    <cellStyle name="Акцент3" xfId="49"/>
    <cellStyle name="Акцент4" xfId="50"/>
    <cellStyle name="Акцент5" xfId="51"/>
    <cellStyle name="Акцент6" xfId="52"/>
    <cellStyle name="Бележка" xfId="53"/>
    <cellStyle name="Вход" xfId="54"/>
    <cellStyle name="Добър" xfId="55"/>
    <cellStyle name="Заглавие" xfId="56"/>
    <cellStyle name="Заглавие 1" xfId="57"/>
    <cellStyle name="Заглавие 2" xfId="58"/>
    <cellStyle name="Заглавие 3" xfId="59"/>
    <cellStyle name="Заглавие 4" xfId="60"/>
    <cellStyle name="Изход" xfId="61"/>
    <cellStyle name="Изчисление" xfId="62"/>
    <cellStyle name="Контролна клетка" xfId="63"/>
    <cellStyle name="Лош" xfId="64"/>
    <cellStyle name="Неутрален" xfId="65"/>
    <cellStyle name="Обяснителен текст" xfId="66"/>
    <cellStyle name="Предупредителен текст" xfId="67"/>
    <cellStyle name="Свързана клетка" xfId="68"/>
    <cellStyle name="Сума"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4"/>
  <sheetViews>
    <sheetView tabSelected="1" zoomScalePageLayoutView="0" workbookViewId="0" topLeftCell="B1">
      <pane ySplit="8" topLeftCell="BM9" activePane="bottomLeft" state="frozen"/>
      <selection pane="topLeft" activeCell="B1" sqref="B1"/>
      <selection pane="bottomLeft" activeCell="B9" sqref="B9:B320"/>
    </sheetView>
  </sheetViews>
  <sheetFormatPr defaultColWidth="8.8515625" defaultRowHeight="12.75"/>
  <cols>
    <col min="1" max="1" width="5.7109375" style="1" hidden="1" customWidth="1"/>
    <col min="2" max="2" width="3.421875" style="1" customWidth="1"/>
    <col min="3" max="3" width="17.7109375" style="1" customWidth="1"/>
    <col min="4" max="4" width="39.140625" style="1" customWidth="1"/>
    <col min="5" max="5" width="5.28125" style="1" customWidth="1"/>
    <col min="6" max="6" width="7.57421875" style="1" customWidth="1"/>
    <col min="7" max="7" width="21.7109375" style="1" customWidth="1"/>
    <col min="8" max="8" width="21.28125" style="1" customWidth="1"/>
    <col min="9" max="9" width="9.421875" style="1" customWidth="1"/>
    <col min="10" max="10" width="8.00390625" style="1" customWidth="1"/>
    <col min="11" max="11" width="8.8515625" style="1" customWidth="1"/>
    <col min="12" max="13" width="8.8515625" style="1" hidden="1" customWidth="1"/>
    <col min="14" max="14" width="0" style="1" hidden="1" customWidth="1"/>
    <col min="15" max="16384" width="8.8515625" style="1" customWidth="1"/>
  </cols>
  <sheetData>
    <row r="1" spans="1:11" ht="12">
      <c r="A1" s="4"/>
      <c r="B1" s="74" t="s">
        <v>478</v>
      </c>
      <c r="C1" s="74"/>
      <c r="D1" s="74"/>
      <c r="E1" s="74"/>
      <c r="F1" s="74"/>
      <c r="G1" s="74"/>
      <c r="H1" s="74"/>
      <c r="I1" s="74"/>
      <c r="J1" s="74"/>
      <c r="K1" s="27"/>
    </row>
    <row r="2" spans="1:11" ht="12">
      <c r="A2" s="4"/>
      <c r="B2" s="75" t="s">
        <v>479</v>
      </c>
      <c r="C2" s="75"/>
      <c r="D2" s="75"/>
      <c r="E2" s="75"/>
      <c r="F2" s="75"/>
      <c r="G2" s="75"/>
      <c r="H2" s="75"/>
      <c r="I2" s="75"/>
      <c r="J2" s="75"/>
      <c r="K2" s="27"/>
    </row>
    <row r="3" spans="1:11" ht="42.75" customHeight="1">
      <c r="A3" s="4"/>
      <c r="B3" s="76" t="s">
        <v>473</v>
      </c>
      <c r="C3" s="76"/>
      <c r="D3" s="76"/>
      <c r="E3" s="76"/>
      <c r="F3" s="76"/>
      <c r="G3" s="76"/>
      <c r="H3" s="76"/>
      <c r="I3" s="76"/>
      <c r="J3" s="76"/>
      <c r="K3" s="27"/>
    </row>
    <row r="4" spans="1:11" ht="12">
      <c r="A4" s="4"/>
      <c r="B4" s="78" t="s">
        <v>481</v>
      </c>
      <c r="C4" s="78"/>
      <c r="D4" s="79"/>
      <c r="E4" s="79"/>
      <c r="F4" s="79"/>
      <c r="G4" s="79"/>
      <c r="H4" s="79"/>
      <c r="I4" s="79"/>
      <c r="J4" s="79"/>
      <c r="K4" s="27"/>
    </row>
    <row r="5" spans="1:11" s="2" customFormat="1" ht="12.75" thickBot="1">
      <c r="A5" s="3"/>
      <c r="B5" s="3"/>
      <c r="C5" s="3"/>
      <c r="D5" s="3"/>
      <c r="E5" s="3"/>
      <c r="F5" s="3"/>
      <c r="G5" s="3"/>
      <c r="H5" s="3"/>
      <c r="I5" s="3"/>
      <c r="J5" s="3"/>
      <c r="K5" s="28"/>
    </row>
    <row r="6" spans="1:13" s="2" customFormat="1" ht="92.25" customHeight="1">
      <c r="A6" s="3"/>
      <c r="B6" s="55" t="s">
        <v>512</v>
      </c>
      <c r="C6" s="55" t="s">
        <v>513</v>
      </c>
      <c r="D6" s="56" t="s">
        <v>474</v>
      </c>
      <c r="E6" s="55" t="s">
        <v>387</v>
      </c>
      <c r="F6" s="55" t="s">
        <v>388</v>
      </c>
      <c r="G6" s="55" t="s">
        <v>475</v>
      </c>
      <c r="H6" s="55" t="s">
        <v>476</v>
      </c>
      <c r="I6" s="55" t="s">
        <v>477</v>
      </c>
      <c r="J6" s="57" t="s">
        <v>480</v>
      </c>
      <c r="K6" s="57" t="s">
        <v>223</v>
      </c>
      <c r="L6" s="10"/>
      <c r="M6" s="10"/>
    </row>
    <row r="7" spans="1:13" s="2" customFormat="1" ht="24" hidden="1">
      <c r="A7" s="2" t="s">
        <v>391</v>
      </c>
      <c r="B7" s="11" t="s">
        <v>392</v>
      </c>
      <c r="C7" s="6" t="s">
        <v>393</v>
      </c>
      <c r="D7" s="7" t="s">
        <v>394</v>
      </c>
      <c r="E7" s="6" t="s">
        <v>395</v>
      </c>
      <c r="F7" s="6" t="s">
        <v>396</v>
      </c>
      <c r="G7" s="6" t="s">
        <v>397</v>
      </c>
      <c r="H7" s="6" t="s">
        <v>398</v>
      </c>
      <c r="I7" s="6" t="s">
        <v>399</v>
      </c>
      <c r="J7" s="8" t="s">
        <v>400</v>
      </c>
      <c r="K7" s="12" t="s">
        <v>208</v>
      </c>
      <c r="L7" s="5"/>
      <c r="M7" s="5"/>
    </row>
    <row r="8" spans="1:13" s="2" customFormat="1" ht="12">
      <c r="A8" s="2">
        <f>IF(M8&gt;0,$D$4,"")</f>
        <v>0</v>
      </c>
      <c r="B8" s="77" t="s">
        <v>472</v>
      </c>
      <c r="C8" s="77"/>
      <c r="D8" s="77"/>
      <c r="E8" s="77"/>
      <c r="F8" s="77"/>
      <c r="G8" s="9"/>
      <c r="H8" s="73">
        <f>SUM(M9:M320)</f>
        <v>0</v>
      </c>
      <c r="I8" s="9"/>
      <c r="J8" s="9"/>
      <c r="K8" s="14"/>
      <c r="L8" s="13">
        <v>0</v>
      </c>
      <c r="M8" s="5">
        <f>IF(H8&lt;&gt;"",1,0)</f>
        <v>1</v>
      </c>
    </row>
    <row r="9" spans="1:14" s="20" customFormat="1" ht="33">
      <c r="A9" s="15">
        <f aca="true" t="shared" si="0" ref="A9:A72">IF(M9&gt;0,$D$4,"")</f>
      </c>
      <c r="B9" s="53" t="s">
        <v>224</v>
      </c>
      <c r="C9" s="29"/>
      <c r="D9" s="29" t="s">
        <v>304</v>
      </c>
      <c r="E9" s="16"/>
      <c r="F9" s="16"/>
      <c r="G9" s="17"/>
      <c r="H9" s="17"/>
      <c r="I9" s="17"/>
      <c r="J9" s="17"/>
      <c r="K9" s="59"/>
      <c r="L9" s="18">
        <f>IF(F9&gt;0,L8+1,L8)</f>
        <v>0</v>
      </c>
      <c r="M9" s="19">
        <f aca="true" t="shared" si="1" ref="M9:M72">IF(H9&lt;&gt;"",1,0)</f>
        <v>0</v>
      </c>
      <c r="N9" s="20">
        <f>IF(L9=L8,"",L9)</f>
      </c>
    </row>
    <row r="10" spans="1:14" s="20" customFormat="1" ht="115.5">
      <c r="A10" s="15">
        <f t="shared" si="0"/>
      </c>
      <c r="B10" s="53">
        <v>1</v>
      </c>
      <c r="C10" s="16" t="s">
        <v>332</v>
      </c>
      <c r="D10" s="16" t="s">
        <v>333</v>
      </c>
      <c r="E10" s="16" t="s">
        <v>390</v>
      </c>
      <c r="F10" s="16">
        <v>1500</v>
      </c>
      <c r="G10" s="48"/>
      <c r="H10" s="48"/>
      <c r="I10" s="48"/>
      <c r="J10" s="48"/>
      <c r="K10" s="48"/>
      <c r="L10" s="18">
        <f aca="true" t="shared" si="2" ref="L10:L73">IF(F10&gt;0,L9+1,L9)</f>
        <v>1</v>
      </c>
      <c r="M10" s="19">
        <f t="shared" si="1"/>
        <v>0</v>
      </c>
      <c r="N10" s="20">
        <f aca="true" t="shared" si="3" ref="N10:N73">IF(L10=L9,"",L10)</f>
        <v>1</v>
      </c>
    </row>
    <row r="11" spans="1:14" s="20" customFormat="1" ht="82.5">
      <c r="A11" s="15">
        <f t="shared" si="0"/>
      </c>
      <c r="B11" s="53">
        <v>2</v>
      </c>
      <c r="C11" s="16" t="s">
        <v>334</v>
      </c>
      <c r="D11" s="32" t="s">
        <v>0</v>
      </c>
      <c r="E11" s="16" t="s">
        <v>390</v>
      </c>
      <c r="F11" s="16">
        <v>300</v>
      </c>
      <c r="G11" s="48"/>
      <c r="H11" s="48"/>
      <c r="I11" s="48"/>
      <c r="J11" s="48"/>
      <c r="K11" s="48"/>
      <c r="L11" s="18">
        <f t="shared" si="2"/>
        <v>2</v>
      </c>
      <c r="M11" s="19">
        <f t="shared" si="1"/>
        <v>0</v>
      </c>
      <c r="N11" s="20">
        <f t="shared" si="3"/>
        <v>2</v>
      </c>
    </row>
    <row r="12" spans="1:14" s="20" customFormat="1" ht="132">
      <c r="A12" s="15">
        <f t="shared" si="0"/>
      </c>
      <c r="B12" s="53">
        <v>3</v>
      </c>
      <c r="C12" s="16" t="s">
        <v>1</v>
      </c>
      <c r="D12" s="16" t="s">
        <v>380</v>
      </c>
      <c r="E12" s="16" t="s">
        <v>390</v>
      </c>
      <c r="F12" s="16">
        <v>100</v>
      </c>
      <c r="G12" s="48"/>
      <c r="H12" s="48"/>
      <c r="I12" s="48"/>
      <c r="J12" s="48"/>
      <c r="K12" s="48"/>
      <c r="L12" s="18">
        <f t="shared" si="2"/>
        <v>3</v>
      </c>
      <c r="M12" s="19">
        <f t="shared" si="1"/>
        <v>0</v>
      </c>
      <c r="N12" s="20">
        <f t="shared" si="3"/>
        <v>3</v>
      </c>
    </row>
    <row r="13" spans="1:14" s="20" customFormat="1" ht="198">
      <c r="A13" s="15">
        <f t="shared" si="0"/>
      </c>
      <c r="B13" s="53">
        <v>4</v>
      </c>
      <c r="C13" s="16" t="s">
        <v>2</v>
      </c>
      <c r="D13" s="33" t="s">
        <v>3</v>
      </c>
      <c r="E13" s="16" t="s">
        <v>504</v>
      </c>
      <c r="F13" s="16">
        <v>400</v>
      </c>
      <c r="G13" s="48"/>
      <c r="H13" s="48"/>
      <c r="I13" s="48"/>
      <c r="J13" s="48"/>
      <c r="K13" s="48"/>
      <c r="L13" s="18">
        <f t="shared" si="2"/>
        <v>4</v>
      </c>
      <c r="M13" s="19">
        <f t="shared" si="1"/>
        <v>0</v>
      </c>
      <c r="N13" s="20">
        <f t="shared" si="3"/>
        <v>4</v>
      </c>
    </row>
    <row r="14" spans="1:14" s="20" customFormat="1" ht="82.5">
      <c r="A14" s="15">
        <f t="shared" si="0"/>
      </c>
      <c r="B14" s="53">
        <v>5</v>
      </c>
      <c r="C14" s="16" t="s">
        <v>4</v>
      </c>
      <c r="D14" s="16" t="s">
        <v>5</v>
      </c>
      <c r="E14" s="16" t="s">
        <v>390</v>
      </c>
      <c r="F14" s="16">
        <v>600</v>
      </c>
      <c r="G14" s="48"/>
      <c r="H14" s="48"/>
      <c r="I14" s="48"/>
      <c r="J14" s="48"/>
      <c r="K14" s="48"/>
      <c r="L14" s="18">
        <f t="shared" si="2"/>
        <v>5</v>
      </c>
      <c r="M14" s="19">
        <f t="shared" si="1"/>
        <v>0</v>
      </c>
      <c r="N14" s="20">
        <f t="shared" si="3"/>
        <v>5</v>
      </c>
    </row>
    <row r="15" spans="1:14" s="20" customFormat="1" ht="148.5">
      <c r="A15" s="15">
        <f t="shared" si="0"/>
      </c>
      <c r="B15" s="53">
        <v>6</v>
      </c>
      <c r="C15" s="16" t="s">
        <v>6</v>
      </c>
      <c r="D15" s="34" t="s">
        <v>209</v>
      </c>
      <c r="E15" s="16" t="s">
        <v>390</v>
      </c>
      <c r="F15" s="16">
        <v>900</v>
      </c>
      <c r="G15" s="48"/>
      <c r="H15" s="48"/>
      <c r="I15" s="48"/>
      <c r="J15" s="48"/>
      <c r="K15" s="48"/>
      <c r="L15" s="18">
        <f t="shared" si="2"/>
        <v>6</v>
      </c>
      <c r="M15" s="19">
        <f t="shared" si="1"/>
        <v>0</v>
      </c>
      <c r="N15" s="20">
        <f t="shared" si="3"/>
        <v>6</v>
      </c>
    </row>
    <row r="16" spans="1:14" s="20" customFormat="1" ht="49.5">
      <c r="A16" s="15">
        <f t="shared" si="0"/>
      </c>
      <c r="B16" s="53">
        <v>7</v>
      </c>
      <c r="C16" s="16" t="s">
        <v>7</v>
      </c>
      <c r="D16" s="16" t="s">
        <v>8</v>
      </c>
      <c r="E16" s="16" t="s">
        <v>390</v>
      </c>
      <c r="F16" s="16">
        <v>200</v>
      </c>
      <c r="G16" s="48"/>
      <c r="H16" s="48"/>
      <c r="I16" s="48"/>
      <c r="J16" s="48"/>
      <c r="K16" s="48"/>
      <c r="L16" s="18">
        <f t="shared" si="2"/>
        <v>7</v>
      </c>
      <c r="M16" s="19">
        <f t="shared" si="1"/>
        <v>0</v>
      </c>
      <c r="N16" s="20">
        <f t="shared" si="3"/>
        <v>7</v>
      </c>
    </row>
    <row r="17" spans="1:14" s="20" customFormat="1" ht="132">
      <c r="A17" s="15">
        <f t="shared" si="0"/>
      </c>
      <c r="B17" s="53">
        <v>8</v>
      </c>
      <c r="C17" s="16" t="s">
        <v>254</v>
      </c>
      <c r="D17" s="16" t="s">
        <v>9</v>
      </c>
      <c r="E17" s="16" t="s">
        <v>390</v>
      </c>
      <c r="F17" s="16">
        <v>500</v>
      </c>
      <c r="G17" s="48"/>
      <c r="H17" s="48"/>
      <c r="I17" s="48"/>
      <c r="J17" s="48"/>
      <c r="K17" s="48"/>
      <c r="L17" s="18">
        <f t="shared" si="2"/>
        <v>8</v>
      </c>
      <c r="M17" s="19">
        <f t="shared" si="1"/>
        <v>0</v>
      </c>
      <c r="N17" s="20">
        <f t="shared" si="3"/>
        <v>8</v>
      </c>
    </row>
    <row r="18" spans="1:14" s="20" customFormat="1" ht="82.5">
      <c r="A18" s="15">
        <f t="shared" si="0"/>
      </c>
      <c r="B18" s="53">
        <v>9</v>
      </c>
      <c r="C18" s="16" t="s">
        <v>254</v>
      </c>
      <c r="D18" s="16" t="s">
        <v>335</v>
      </c>
      <c r="E18" s="16" t="s">
        <v>390</v>
      </c>
      <c r="F18" s="16">
        <v>300</v>
      </c>
      <c r="G18" s="48"/>
      <c r="H18" s="48"/>
      <c r="I18" s="48"/>
      <c r="J18" s="48"/>
      <c r="K18" s="48"/>
      <c r="L18" s="18">
        <f t="shared" si="2"/>
        <v>9</v>
      </c>
      <c r="M18" s="19">
        <f t="shared" si="1"/>
        <v>0</v>
      </c>
      <c r="N18" s="20">
        <f t="shared" si="3"/>
        <v>9</v>
      </c>
    </row>
    <row r="19" spans="1:14" s="20" customFormat="1" ht="66">
      <c r="A19" s="15">
        <f t="shared" si="0"/>
      </c>
      <c r="B19" s="53">
        <v>10</v>
      </c>
      <c r="C19" s="16" t="s">
        <v>255</v>
      </c>
      <c r="D19" s="16" t="s">
        <v>378</v>
      </c>
      <c r="E19" s="16" t="s">
        <v>390</v>
      </c>
      <c r="F19" s="16">
        <v>100</v>
      </c>
      <c r="G19" s="48"/>
      <c r="H19" s="48"/>
      <c r="I19" s="48"/>
      <c r="J19" s="48"/>
      <c r="K19" s="48"/>
      <c r="L19" s="18">
        <f t="shared" si="2"/>
        <v>10</v>
      </c>
      <c r="M19" s="19">
        <f t="shared" si="1"/>
        <v>0</v>
      </c>
      <c r="N19" s="20">
        <f t="shared" si="3"/>
        <v>10</v>
      </c>
    </row>
    <row r="20" spans="1:14" s="20" customFormat="1" ht="82.5">
      <c r="A20" s="15">
        <f t="shared" si="0"/>
      </c>
      <c r="B20" s="53">
        <v>11</v>
      </c>
      <c r="C20" s="16" t="s">
        <v>256</v>
      </c>
      <c r="D20" s="16" t="s">
        <v>336</v>
      </c>
      <c r="E20" s="16" t="s">
        <v>390</v>
      </c>
      <c r="F20" s="16">
        <v>200</v>
      </c>
      <c r="G20" s="48"/>
      <c r="H20" s="48"/>
      <c r="I20" s="48"/>
      <c r="J20" s="48"/>
      <c r="K20" s="48"/>
      <c r="L20" s="18">
        <f t="shared" si="2"/>
        <v>11</v>
      </c>
      <c r="M20" s="19">
        <f t="shared" si="1"/>
        <v>0</v>
      </c>
      <c r="N20" s="20">
        <f t="shared" si="3"/>
        <v>11</v>
      </c>
    </row>
    <row r="21" spans="1:14" s="20" customFormat="1" ht="49.5">
      <c r="A21" s="15">
        <f t="shared" si="0"/>
      </c>
      <c r="B21" s="53">
        <v>12</v>
      </c>
      <c r="C21" s="16" t="s">
        <v>257</v>
      </c>
      <c r="D21" s="16" t="s">
        <v>337</v>
      </c>
      <c r="E21" s="16" t="s">
        <v>390</v>
      </c>
      <c r="F21" s="16">
        <v>20</v>
      </c>
      <c r="G21" s="48"/>
      <c r="H21" s="48"/>
      <c r="I21" s="48"/>
      <c r="J21" s="48"/>
      <c r="K21" s="48"/>
      <c r="L21" s="18">
        <f t="shared" si="2"/>
        <v>12</v>
      </c>
      <c r="M21" s="19">
        <f t="shared" si="1"/>
        <v>0</v>
      </c>
      <c r="N21" s="20">
        <f t="shared" si="3"/>
        <v>12</v>
      </c>
    </row>
    <row r="22" spans="1:14" s="20" customFormat="1" ht="49.5">
      <c r="A22" s="15">
        <f t="shared" si="0"/>
      </c>
      <c r="B22" s="53">
        <v>13</v>
      </c>
      <c r="C22" s="16" t="s">
        <v>258</v>
      </c>
      <c r="D22" s="16" t="s">
        <v>338</v>
      </c>
      <c r="E22" s="16" t="s">
        <v>390</v>
      </c>
      <c r="F22" s="16">
        <v>100</v>
      </c>
      <c r="G22" s="48"/>
      <c r="H22" s="48"/>
      <c r="I22" s="48"/>
      <c r="J22" s="48"/>
      <c r="K22" s="48"/>
      <c r="L22" s="18">
        <f t="shared" si="2"/>
        <v>13</v>
      </c>
      <c r="M22" s="19">
        <f t="shared" si="1"/>
        <v>0</v>
      </c>
      <c r="N22" s="20">
        <f t="shared" si="3"/>
        <v>13</v>
      </c>
    </row>
    <row r="23" spans="1:14" s="20" customFormat="1" ht="33">
      <c r="A23" s="15">
        <f t="shared" si="0"/>
      </c>
      <c r="B23" s="53">
        <v>14</v>
      </c>
      <c r="C23" s="16" t="s">
        <v>10</v>
      </c>
      <c r="D23" s="16" t="s">
        <v>11</v>
      </c>
      <c r="E23" s="16" t="s">
        <v>390</v>
      </c>
      <c r="F23" s="16">
        <v>50</v>
      </c>
      <c r="G23" s="48"/>
      <c r="H23" s="48"/>
      <c r="I23" s="48"/>
      <c r="J23" s="48"/>
      <c r="K23" s="48"/>
      <c r="L23" s="18">
        <f t="shared" si="2"/>
        <v>14</v>
      </c>
      <c r="M23" s="19">
        <f t="shared" si="1"/>
        <v>0</v>
      </c>
      <c r="N23" s="20">
        <f t="shared" si="3"/>
        <v>14</v>
      </c>
    </row>
    <row r="24" spans="1:14" s="20" customFormat="1" ht="115.5">
      <c r="A24" s="15">
        <f t="shared" si="0"/>
      </c>
      <c r="B24" s="53">
        <v>15</v>
      </c>
      <c r="C24" s="16" t="s">
        <v>12</v>
      </c>
      <c r="D24" s="34" t="s">
        <v>210</v>
      </c>
      <c r="E24" s="16" t="s">
        <v>390</v>
      </c>
      <c r="F24" s="16">
        <v>100</v>
      </c>
      <c r="G24" s="48"/>
      <c r="H24" s="48"/>
      <c r="I24" s="48"/>
      <c r="J24" s="48"/>
      <c r="K24" s="48"/>
      <c r="L24" s="18">
        <f t="shared" si="2"/>
        <v>15</v>
      </c>
      <c r="M24" s="19">
        <f t="shared" si="1"/>
        <v>0</v>
      </c>
      <c r="N24" s="20">
        <f t="shared" si="3"/>
        <v>15</v>
      </c>
    </row>
    <row r="25" spans="1:14" s="20" customFormat="1" ht="33">
      <c r="A25" s="15">
        <f t="shared" si="0"/>
      </c>
      <c r="B25" s="53">
        <v>16</v>
      </c>
      <c r="C25" s="16" t="s">
        <v>13</v>
      </c>
      <c r="D25" s="16" t="s">
        <v>14</v>
      </c>
      <c r="E25" s="16" t="s">
        <v>390</v>
      </c>
      <c r="F25" s="16">
        <v>200</v>
      </c>
      <c r="G25" s="48"/>
      <c r="H25" s="48"/>
      <c r="I25" s="48"/>
      <c r="J25" s="48"/>
      <c r="K25" s="48"/>
      <c r="L25" s="18">
        <f t="shared" si="2"/>
        <v>16</v>
      </c>
      <c r="M25" s="19">
        <f t="shared" si="1"/>
        <v>0</v>
      </c>
      <c r="N25" s="20">
        <f t="shared" si="3"/>
        <v>16</v>
      </c>
    </row>
    <row r="26" spans="1:14" s="20" customFormat="1" ht="66">
      <c r="A26" s="15">
        <f t="shared" si="0"/>
      </c>
      <c r="B26" s="53">
        <v>17</v>
      </c>
      <c r="C26" s="16" t="s">
        <v>15</v>
      </c>
      <c r="D26" s="34" t="s">
        <v>16</v>
      </c>
      <c r="E26" s="16" t="s">
        <v>390</v>
      </c>
      <c r="F26" s="16">
        <v>100</v>
      </c>
      <c r="G26" s="49"/>
      <c r="H26" s="49"/>
      <c r="I26" s="49"/>
      <c r="J26" s="49"/>
      <c r="K26" s="49"/>
      <c r="L26" s="18">
        <f t="shared" si="2"/>
        <v>17</v>
      </c>
      <c r="M26" s="19">
        <f t="shared" si="1"/>
        <v>0</v>
      </c>
      <c r="N26" s="20">
        <f t="shared" si="3"/>
        <v>17</v>
      </c>
    </row>
    <row r="27" spans="1:14" s="20" customFormat="1" ht="33">
      <c r="A27" s="15">
        <f t="shared" si="0"/>
      </c>
      <c r="B27" s="53">
        <v>18</v>
      </c>
      <c r="C27" s="16" t="s">
        <v>17</v>
      </c>
      <c r="D27" s="16" t="s">
        <v>379</v>
      </c>
      <c r="E27" s="16" t="s">
        <v>390</v>
      </c>
      <c r="F27" s="16">
        <v>20</v>
      </c>
      <c r="G27" s="48"/>
      <c r="H27" s="48"/>
      <c r="I27" s="48"/>
      <c r="J27" s="48"/>
      <c r="K27" s="48"/>
      <c r="L27" s="18">
        <f t="shared" si="2"/>
        <v>18</v>
      </c>
      <c r="M27" s="19">
        <f t="shared" si="1"/>
        <v>0</v>
      </c>
      <c r="N27" s="20">
        <f t="shared" si="3"/>
        <v>18</v>
      </c>
    </row>
    <row r="28" spans="1:14" s="15" customFormat="1" ht="396">
      <c r="A28" s="15">
        <f t="shared" si="0"/>
      </c>
      <c r="B28" s="53">
        <v>19</v>
      </c>
      <c r="C28" s="16" t="s">
        <v>18</v>
      </c>
      <c r="D28" s="33" t="s">
        <v>339</v>
      </c>
      <c r="E28" s="16" t="s">
        <v>390</v>
      </c>
      <c r="F28" s="16">
        <v>200</v>
      </c>
      <c r="G28" s="49"/>
      <c r="H28" s="49"/>
      <c r="I28" s="49"/>
      <c r="J28" s="49"/>
      <c r="K28" s="48"/>
      <c r="L28" s="18">
        <f t="shared" si="2"/>
        <v>19</v>
      </c>
      <c r="M28" s="19">
        <f t="shared" si="1"/>
        <v>0</v>
      </c>
      <c r="N28" s="20">
        <f t="shared" si="3"/>
        <v>19</v>
      </c>
    </row>
    <row r="29" spans="1:14" s="20" customFormat="1" ht="49.5">
      <c r="A29" s="15">
        <f t="shared" si="0"/>
      </c>
      <c r="B29" s="53">
        <v>20</v>
      </c>
      <c r="C29" s="16" t="s">
        <v>19</v>
      </c>
      <c r="D29" s="16" t="s">
        <v>381</v>
      </c>
      <c r="E29" s="16" t="s">
        <v>390</v>
      </c>
      <c r="F29" s="16">
        <v>600</v>
      </c>
      <c r="G29" s="48"/>
      <c r="H29" s="48"/>
      <c r="I29" s="48"/>
      <c r="J29" s="48"/>
      <c r="K29" s="48"/>
      <c r="L29" s="18">
        <f t="shared" si="2"/>
        <v>20</v>
      </c>
      <c r="M29" s="19">
        <f t="shared" si="1"/>
        <v>0</v>
      </c>
      <c r="N29" s="20">
        <f t="shared" si="3"/>
        <v>20</v>
      </c>
    </row>
    <row r="30" spans="1:14" s="20" customFormat="1" ht="49.5">
      <c r="A30" s="15">
        <f t="shared" si="0"/>
      </c>
      <c r="B30" s="53" t="s">
        <v>55</v>
      </c>
      <c r="C30" s="29"/>
      <c r="D30" s="29" t="s">
        <v>20</v>
      </c>
      <c r="E30" s="16"/>
      <c r="F30" s="16"/>
      <c r="G30" s="17"/>
      <c r="H30" s="17"/>
      <c r="I30" s="17"/>
      <c r="J30" s="17"/>
      <c r="K30" s="59"/>
      <c r="L30" s="18">
        <f t="shared" si="2"/>
        <v>20</v>
      </c>
      <c r="M30" s="19">
        <f t="shared" si="1"/>
        <v>0</v>
      </c>
      <c r="N30" s="20">
        <f t="shared" si="3"/>
      </c>
    </row>
    <row r="31" spans="1:14" s="20" customFormat="1" ht="66">
      <c r="A31" s="15">
        <f t="shared" si="0"/>
      </c>
      <c r="B31" s="53">
        <v>21</v>
      </c>
      <c r="C31" s="16" t="s">
        <v>259</v>
      </c>
      <c r="D31" s="16" t="s">
        <v>340</v>
      </c>
      <c r="E31" s="16" t="s">
        <v>390</v>
      </c>
      <c r="F31" s="16">
        <v>1300</v>
      </c>
      <c r="G31" s="49"/>
      <c r="H31" s="49"/>
      <c r="I31" s="49"/>
      <c r="J31" s="49"/>
      <c r="K31" s="49"/>
      <c r="L31" s="18">
        <f t="shared" si="2"/>
        <v>21</v>
      </c>
      <c r="M31" s="19">
        <f t="shared" si="1"/>
        <v>0</v>
      </c>
      <c r="N31" s="20">
        <f t="shared" si="3"/>
        <v>21</v>
      </c>
    </row>
    <row r="32" spans="1:14" s="20" customFormat="1" ht="132">
      <c r="A32" s="15">
        <f t="shared" si="0"/>
      </c>
      <c r="B32" s="53">
        <v>22</v>
      </c>
      <c r="C32" s="16" t="s">
        <v>260</v>
      </c>
      <c r="D32" s="16" t="s">
        <v>21</v>
      </c>
      <c r="E32" s="16" t="s">
        <v>390</v>
      </c>
      <c r="F32" s="16">
        <v>300</v>
      </c>
      <c r="G32" s="48"/>
      <c r="H32" s="48"/>
      <c r="I32" s="48"/>
      <c r="J32" s="48"/>
      <c r="K32" s="48"/>
      <c r="L32" s="18">
        <f t="shared" si="2"/>
        <v>22</v>
      </c>
      <c r="M32" s="19">
        <f t="shared" si="1"/>
        <v>0</v>
      </c>
      <c r="N32" s="20">
        <f t="shared" si="3"/>
        <v>22</v>
      </c>
    </row>
    <row r="33" spans="1:14" s="20" customFormat="1" ht="148.5">
      <c r="A33" s="15">
        <f t="shared" si="0"/>
      </c>
      <c r="B33" s="53">
        <v>23</v>
      </c>
      <c r="C33" s="16" t="s">
        <v>261</v>
      </c>
      <c r="D33" s="16" t="s">
        <v>22</v>
      </c>
      <c r="E33" s="16" t="s">
        <v>390</v>
      </c>
      <c r="F33" s="16">
        <v>300</v>
      </c>
      <c r="G33" s="48"/>
      <c r="H33" s="48"/>
      <c r="I33" s="48"/>
      <c r="J33" s="48"/>
      <c r="K33" s="48"/>
      <c r="L33" s="18">
        <f t="shared" si="2"/>
        <v>23</v>
      </c>
      <c r="M33" s="19">
        <f t="shared" si="1"/>
        <v>0</v>
      </c>
      <c r="N33" s="20">
        <f t="shared" si="3"/>
        <v>23</v>
      </c>
    </row>
    <row r="34" spans="1:14" s="20" customFormat="1" ht="148.5">
      <c r="A34" s="15">
        <f t="shared" si="0"/>
      </c>
      <c r="B34" s="53">
        <v>24</v>
      </c>
      <c r="C34" s="16" t="s">
        <v>262</v>
      </c>
      <c r="D34" s="32" t="s">
        <v>23</v>
      </c>
      <c r="E34" s="16" t="s">
        <v>390</v>
      </c>
      <c r="F34" s="16">
        <v>300</v>
      </c>
      <c r="G34" s="48"/>
      <c r="H34" s="48"/>
      <c r="I34" s="48"/>
      <c r="J34" s="48"/>
      <c r="K34" s="48"/>
      <c r="L34" s="18">
        <f t="shared" si="2"/>
        <v>24</v>
      </c>
      <c r="M34" s="19">
        <f t="shared" si="1"/>
        <v>0</v>
      </c>
      <c r="N34" s="20">
        <f t="shared" si="3"/>
        <v>24</v>
      </c>
    </row>
    <row r="35" spans="1:14" s="20" customFormat="1" ht="148.5">
      <c r="A35" s="15">
        <f t="shared" si="0"/>
      </c>
      <c r="B35" s="53">
        <v>25</v>
      </c>
      <c r="C35" s="16" t="s">
        <v>263</v>
      </c>
      <c r="D35" s="16" t="s">
        <v>341</v>
      </c>
      <c r="E35" s="16" t="s">
        <v>390</v>
      </c>
      <c r="F35" s="16">
        <v>200</v>
      </c>
      <c r="G35" s="48"/>
      <c r="H35" s="48"/>
      <c r="I35" s="48"/>
      <c r="J35" s="48"/>
      <c r="K35" s="48"/>
      <c r="L35" s="18">
        <f t="shared" si="2"/>
        <v>25</v>
      </c>
      <c r="M35" s="19">
        <f t="shared" si="1"/>
        <v>0</v>
      </c>
      <c r="N35" s="20">
        <f t="shared" si="3"/>
        <v>25</v>
      </c>
    </row>
    <row r="36" spans="1:14" s="20" customFormat="1" ht="82.5">
      <c r="A36" s="15">
        <f t="shared" si="0"/>
      </c>
      <c r="B36" s="53">
        <v>26</v>
      </c>
      <c r="C36" s="16" t="s">
        <v>342</v>
      </c>
      <c r="D36" s="16" t="s">
        <v>343</v>
      </c>
      <c r="E36" s="16" t="s">
        <v>390</v>
      </c>
      <c r="F36" s="16">
        <v>100</v>
      </c>
      <c r="G36" s="49"/>
      <c r="H36" s="49"/>
      <c r="I36" s="49"/>
      <c r="J36" s="49"/>
      <c r="K36" s="49"/>
      <c r="L36" s="18">
        <f t="shared" si="2"/>
        <v>26</v>
      </c>
      <c r="M36" s="19">
        <f t="shared" si="1"/>
        <v>0</v>
      </c>
      <c r="N36" s="20">
        <f t="shared" si="3"/>
        <v>26</v>
      </c>
    </row>
    <row r="37" spans="1:14" s="15" customFormat="1" ht="148.5">
      <c r="A37" s="15">
        <f t="shared" si="0"/>
      </c>
      <c r="B37" s="53">
        <v>27</v>
      </c>
      <c r="C37" s="16" t="s">
        <v>344</v>
      </c>
      <c r="D37" s="16" t="s">
        <v>24</v>
      </c>
      <c r="E37" s="16" t="s">
        <v>390</v>
      </c>
      <c r="F37" s="16">
        <v>200</v>
      </c>
      <c r="G37" s="49"/>
      <c r="H37" s="49"/>
      <c r="I37" s="49"/>
      <c r="J37" s="49"/>
      <c r="K37" s="48"/>
      <c r="L37" s="18">
        <f t="shared" si="2"/>
        <v>27</v>
      </c>
      <c r="M37" s="19">
        <f t="shared" si="1"/>
        <v>0</v>
      </c>
      <c r="N37" s="20">
        <f t="shared" si="3"/>
        <v>27</v>
      </c>
    </row>
    <row r="38" spans="1:14" s="20" customFormat="1" ht="33">
      <c r="A38" s="15">
        <f t="shared" si="0"/>
      </c>
      <c r="B38" s="53" t="s">
        <v>56</v>
      </c>
      <c r="C38" s="29"/>
      <c r="D38" s="29" t="s">
        <v>382</v>
      </c>
      <c r="E38" s="16"/>
      <c r="F38" s="16"/>
      <c r="G38" s="17"/>
      <c r="H38" s="17"/>
      <c r="I38" s="17"/>
      <c r="J38" s="17"/>
      <c r="K38" s="59"/>
      <c r="L38" s="18">
        <f t="shared" si="2"/>
        <v>27</v>
      </c>
      <c r="M38" s="19">
        <f t="shared" si="1"/>
        <v>0</v>
      </c>
      <c r="N38" s="20">
        <f t="shared" si="3"/>
      </c>
    </row>
    <row r="39" spans="1:14" s="20" customFormat="1" ht="115.5">
      <c r="A39" s="15">
        <f t="shared" si="0"/>
      </c>
      <c r="B39" s="53">
        <v>28</v>
      </c>
      <c r="C39" s="16" t="s">
        <v>264</v>
      </c>
      <c r="D39" s="16" t="s">
        <v>305</v>
      </c>
      <c r="E39" s="16" t="s">
        <v>390</v>
      </c>
      <c r="F39" s="16">
        <v>800</v>
      </c>
      <c r="G39" s="48"/>
      <c r="H39" s="48"/>
      <c r="I39" s="48"/>
      <c r="J39" s="48"/>
      <c r="K39" s="48"/>
      <c r="L39" s="18">
        <f t="shared" si="2"/>
        <v>28</v>
      </c>
      <c r="M39" s="19">
        <f t="shared" si="1"/>
        <v>0</v>
      </c>
      <c r="N39" s="20">
        <f t="shared" si="3"/>
        <v>28</v>
      </c>
    </row>
    <row r="40" spans="1:14" s="20" customFormat="1" ht="165">
      <c r="A40" s="15">
        <f t="shared" si="0"/>
      </c>
      <c r="B40" s="53">
        <v>29</v>
      </c>
      <c r="C40" s="16" t="s">
        <v>265</v>
      </c>
      <c r="D40" s="16" t="s">
        <v>306</v>
      </c>
      <c r="E40" s="16" t="s">
        <v>504</v>
      </c>
      <c r="F40" s="16">
        <v>100</v>
      </c>
      <c r="G40" s="49"/>
      <c r="H40" s="49"/>
      <c r="I40" s="49"/>
      <c r="J40" s="49"/>
      <c r="K40" s="49"/>
      <c r="L40" s="18">
        <f t="shared" si="2"/>
        <v>29</v>
      </c>
      <c r="M40" s="19">
        <f t="shared" si="1"/>
        <v>0</v>
      </c>
      <c r="N40" s="20">
        <f t="shared" si="3"/>
        <v>29</v>
      </c>
    </row>
    <row r="41" spans="1:14" s="20" customFormat="1" ht="132">
      <c r="A41" s="15">
        <f t="shared" si="0"/>
      </c>
      <c r="B41" s="53">
        <v>30</v>
      </c>
      <c r="C41" s="16" t="s">
        <v>25</v>
      </c>
      <c r="D41" s="16" t="s">
        <v>307</v>
      </c>
      <c r="E41" s="16" t="s">
        <v>504</v>
      </c>
      <c r="F41" s="16">
        <v>300</v>
      </c>
      <c r="G41" s="48"/>
      <c r="H41" s="48"/>
      <c r="I41" s="48"/>
      <c r="J41" s="48"/>
      <c r="K41" s="48"/>
      <c r="L41" s="18">
        <f t="shared" si="2"/>
        <v>30</v>
      </c>
      <c r="M41" s="19">
        <f t="shared" si="1"/>
        <v>0</v>
      </c>
      <c r="N41" s="20">
        <f t="shared" si="3"/>
        <v>30</v>
      </c>
    </row>
    <row r="42" spans="1:14" s="20" customFormat="1" ht="247.5">
      <c r="A42" s="15">
        <f t="shared" si="0"/>
      </c>
      <c r="B42" s="53">
        <v>31</v>
      </c>
      <c r="C42" s="16" t="s">
        <v>266</v>
      </c>
      <c r="D42" s="34" t="s">
        <v>26</v>
      </c>
      <c r="E42" s="16" t="s">
        <v>504</v>
      </c>
      <c r="F42" s="16">
        <v>50</v>
      </c>
      <c r="G42" s="48"/>
      <c r="H42" s="48"/>
      <c r="I42" s="48"/>
      <c r="J42" s="48"/>
      <c r="K42" s="48"/>
      <c r="L42" s="18">
        <f t="shared" si="2"/>
        <v>31</v>
      </c>
      <c r="M42" s="19">
        <f t="shared" si="1"/>
        <v>0</v>
      </c>
      <c r="N42" s="20">
        <f t="shared" si="3"/>
        <v>31</v>
      </c>
    </row>
    <row r="43" spans="1:14" s="20" customFormat="1" ht="33">
      <c r="A43" s="15">
        <f t="shared" si="0"/>
      </c>
      <c r="B43" s="53" t="s">
        <v>57</v>
      </c>
      <c r="C43" s="29"/>
      <c r="D43" s="30" t="s">
        <v>389</v>
      </c>
      <c r="E43" s="16"/>
      <c r="F43" s="16"/>
      <c r="G43" s="17"/>
      <c r="H43" s="17"/>
      <c r="I43" s="17"/>
      <c r="J43" s="17"/>
      <c r="K43" s="59"/>
      <c r="L43" s="18">
        <f t="shared" si="2"/>
        <v>31</v>
      </c>
      <c r="M43" s="19">
        <f t="shared" si="1"/>
        <v>0</v>
      </c>
      <c r="N43" s="20">
        <f t="shared" si="3"/>
      </c>
    </row>
    <row r="44" spans="1:14" s="20" customFormat="1" ht="181.5">
      <c r="A44" s="15">
        <f t="shared" si="0"/>
      </c>
      <c r="B44" s="53">
        <v>32</v>
      </c>
      <c r="C44" s="16" t="s">
        <v>571</v>
      </c>
      <c r="D44" s="16" t="s">
        <v>572</v>
      </c>
      <c r="E44" s="16" t="s">
        <v>390</v>
      </c>
      <c r="F44" s="16">
        <v>40</v>
      </c>
      <c r="G44" s="48"/>
      <c r="H44" s="48"/>
      <c r="I44" s="48"/>
      <c r="J44" s="48"/>
      <c r="K44" s="48"/>
      <c r="L44" s="18">
        <f t="shared" si="2"/>
        <v>32</v>
      </c>
      <c r="M44" s="19">
        <f t="shared" si="1"/>
        <v>0</v>
      </c>
      <c r="N44" s="20">
        <f t="shared" si="3"/>
        <v>32</v>
      </c>
    </row>
    <row r="45" spans="1:14" s="20" customFormat="1" ht="198">
      <c r="A45" s="15">
        <f t="shared" si="0"/>
      </c>
      <c r="B45" s="53">
        <v>33</v>
      </c>
      <c r="C45" s="16" t="s">
        <v>245</v>
      </c>
      <c r="D45" s="16" t="s">
        <v>244</v>
      </c>
      <c r="E45" s="16" t="s">
        <v>390</v>
      </c>
      <c r="F45" s="16">
        <v>20</v>
      </c>
      <c r="G45" s="48"/>
      <c r="H45" s="48"/>
      <c r="I45" s="48"/>
      <c r="J45" s="48"/>
      <c r="K45" s="48"/>
      <c r="L45" s="18">
        <f t="shared" si="2"/>
        <v>33</v>
      </c>
      <c r="M45" s="19">
        <f t="shared" si="1"/>
        <v>0</v>
      </c>
      <c r="N45" s="20">
        <f t="shared" si="3"/>
        <v>33</v>
      </c>
    </row>
    <row r="46" spans="1:14" s="20" customFormat="1" ht="148.5">
      <c r="A46" s="15">
        <f t="shared" si="0"/>
      </c>
      <c r="B46" s="53">
        <v>34</v>
      </c>
      <c r="C46" s="16" t="s">
        <v>246</v>
      </c>
      <c r="D46" s="16" t="s">
        <v>27</v>
      </c>
      <c r="E46" s="16" t="s">
        <v>390</v>
      </c>
      <c r="F46" s="35">
        <v>60</v>
      </c>
      <c r="G46" s="48"/>
      <c r="H46" s="48"/>
      <c r="I46" s="48"/>
      <c r="J46" s="48"/>
      <c r="K46" s="48"/>
      <c r="L46" s="18">
        <f t="shared" si="2"/>
        <v>34</v>
      </c>
      <c r="M46" s="19">
        <f t="shared" si="1"/>
        <v>0</v>
      </c>
      <c r="N46" s="20">
        <f t="shared" si="3"/>
        <v>34</v>
      </c>
    </row>
    <row r="47" spans="1:14" s="20" customFormat="1" ht="165">
      <c r="A47" s="15">
        <f t="shared" si="0"/>
      </c>
      <c r="B47" s="53">
        <v>35</v>
      </c>
      <c r="C47" s="16" t="s">
        <v>247</v>
      </c>
      <c r="D47" s="16" t="s">
        <v>503</v>
      </c>
      <c r="E47" s="16" t="s">
        <v>504</v>
      </c>
      <c r="F47" s="35">
        <v>1000</v>
      </c>
      <c r="G47" s="48"/>
      <c r="H47" s="48"/>
      <c r="I47" s="48"/>
      <c r="J47" s="48"/>
      <c r="K47" s="48"/>
      <c r="L47" s="18">
        <f t="shared" si="2"/>
        <v>35</v>
      </c>
      <c r="M47" s="19">
        <f t="shared" si="1"/>
        <v>0</v>
      </c>
      <c r="N47" s="20">
        <f t="shared" si="3"/>
        <v>35</v>
      </c>
    </row>
    <row r="48" spans="1:14" s="20" customFormat="1" ht="181.5">
      <c r="A48" s="15">
        <f t="shared" si="0"/>
      </c>
      <c r="B48" s="53">
        <v>36</v>
      </c>
      <c r="C48" s="16" t="s">
        <v>248</v>
      </c>
      <c r="D48" s="45" t="s">
        <v>28</v>
      </c>
      <c r="E48" s="16" t="s">
        <v>504</v>
      </c>
      <c r="F48" s="16">
        <v>50</v>
      </c>
      <c r="G48" s="48"/>
      <c r="H48" s="48"/>
      <c r="I48" s="48"/>
      <c r="J48" s="48"/>
      <c r="K48" s="48"/>
      <c r="L48" s="18">
        <f t="shared" si="2"/>
        <v>36</v>
      </c>
      <c r="M48" s="19">
        <f t="shared" si="1"/>
        <v>0</v>
      </c>
      <c r="N48" s="20">
        <f t="shared" si="3"/>
        <v>36</v>
      </c>
    </row>
    <row r="49" spans="1:14" s="20" customFormat="1" ht="181.5">
      <c r="A49" s="15">
        <f t="shared" si="0"/>
      </c>
      <c r="B49" s="53">
        <v>37</v>
      </c>
      <c r="C49" s="16" t="s">
        <v>249</v>
      </c>
      <c r="D49" s="45" t="s">
        <v>29</v>
      </c>
      <c r="E49" s="16" t="s">
        <v>390</v>
      </c>
      <c r="F49" s="36">
        <v>70</v>
      </c>
      <c r="G49" s="48"/>
      <c r="H49" s="48"/>
      <c r="I49" s="48"/>
      <c r="J49" s="48"/>
      <c r="K49" s="48"/>
      <c r="L49" s="18">
        <f t="shared" si="2"/>
        <v>37</v>
      </c>
      <c r="M49" s="19">
        <f t="shared" si="1"/>
        <v>0</v>
      </c>
      <c r="N49" s="20">
        <f t="shared" si="3"/>
        <v>37</v>
      </c>
    </row>
    <row r="50" spans="1:14" s="20" customFormat="1" ht="82.5">
      <c r="A50" s="15">
        <f t="shared" si="0"/>
      </c>
      <c r="B50" s="53">
        <v>38</v>
      </c>
      <c r="C50" s="16" t="s">
        <v>312</v>
      </c>
      <c r="D50" s="40" t="s">
        <v>505</v>
      </c>
      <c r="E50" s="16" t="s">
        <v>390</v>
      </c>
      <c r="F50" s="16">
        <v>80</v>
      </c>
      <c r="G50" s="48"/>
      <c r="H50" s="48"/>
      <c r="I50" s="48"/>
      <c r="J50" s="48"/>
      <c r="K50" s="48"/>
      <c r="L50" s="18">
        <f t="shared" si="2"/>
        <v>38</v>
      </c>
      <c r="M50" s="19">
        <f t="shared" si="1"/>
        <v>0</v>
      </c>
      <c r="N50" s="20">
        <f t="shared" si="3"/>
        <v>38</v>
      </c>
    </row>
    <row r="51" spans="1:14" s="20" customFormat="1" ht="82.5">
      <c r="A51" s="15">
        <f t="shared" si="0"/>
      </c>
      <c r="B51" s="53">
        <v>39</v>
      </c>
      <c r="C51" s="16" t="s">
        <v>313</v>
      </c>
      <c r="D51" s="40" t="s">
        <v>30</v>
      </c>
      <c r="E51" s="16" t="s">
        <v>390</v>
      </c>
      <c r="F51" s="16">
        <v>50</v>
      </c>
      <c r="G51" s="48"/>
      <c r="H51" s="48"/>
      <c r="I51" s="48"/>
      <c r="J51" s="48"/>
      <c r="K51" s="48"/>
      <c r="L51" s="18">
        <f t="shared" si="2"/>
        <v>39</v>
      </c>
      <c r="M51" s="19">
        <f t="shared" si="1"/>
        <v>0</v>
      </c>
      <c r="N51" s="20">
        <f t="shared" si="3"/>
        <v>39</v>
      </c>
    </row>
    <row r="52" spans="1:14" s="20" customFormat="1" ht="132">
      <c r="A52" s="15">
        <f t="shared" si="0"/>
      </c>
      <c r="B52" s="53">
        <v>40</v>
      </c>
      <c r="C52" s="16" t="s">
        <v>31</v>
      </c>
      <c r="D52" s="40" t="s">
        <v>506</v>
      </c>
      <c r="E52" s="16" t="s">
        <v>390</v>
      </c>
      <c r="F52" s="16">
        <v>90</v>
      </c>
      <c r="G52" s="48"/>
      <c r="H52" s="48"/>
      <c r="I52" s="48"/>
      <c r="J52" s="48"/>
      <c r="K52" s="48"/>
      <c r="L52" s="18">
        <f t="shared" si="2"/>
        <v>40</v>
      </c>
      <c r="M52" s="19">
        <f t="shared" si="1"/>
        <v>0</v>
      </c>
      <c r="N52" s="20">
        <f t="shared" si="3"/>
        <v>40</v>
      </c>
    </row>
    <row r="53" spans="1:14" s="20" customFormat="1" ht="82.5">
      <c r="A53" s="15">
        <f t="shared" si="0"/>
      </c>
      <c r="B53" s="53">
        <v>41</v>
      </c>
      <c r="C53" s="16" t="s">
        <v>250</v>
      </c>
      <c r="D53" s="40" t="s">
        <v>485</v>
      </c>
      <c r="E53" s="16" t="s">
        <v>390</v>
      </c>
      <c r="F53" s="16">
        <v>30</v>
      </c>
      <c r="G53" s="48"/>
      <c r="H53" s="48"/>
      <c r="I53" s="48"/>
      <c r="J53" s="48"/>
      <c r="K53" s="48"/>
      <c r="L53" s="18">
        <f t="shared" si="2"/>
        <v>41</v>
      </c>
      <c r="M53" s="19">
        <f t="shared" si="1"/>
        <v>0</v>
      </c>
      <c r="N53" s="20">
        <f t="shared" si="3"/>
        <v>41</v>
      </c>
    </row>
    <row r="54" spans="1:14" s="20" customFormat="1" ht="82.5">
      <c r="A54" s="15">
        <f t="shared" si="0"/>
      </c>
      <c r="B54" s="53">
        <v>42</v>
      </c>
      <c r="C54" s="16" t="s">
        <v>32</v>
      </c>
      <c r="D54" s="40" t="s">
        <v>486</v>
      </c>
      <c r="E54" s="16" t="s">
        <v>390</v>
      </c>
      <c r="F54" s="16">
        <v>40</v>
      </c>
      <c r="G54" s="48"/>
      <c r="H54" s="48"/>
      <c r="I54" s="48"/>
      <c r="J54" s="48"/>
      <c r="K54" s="48"/>
      <c r="L54" s="18">
        <f t="shared" si="2"/>
        <v>42</v>
      </c>
      <c r="M54" s="19">
        <f t="shared" si="1"/>
        <v>0</v>
      </c>
      <c r="N54" s="20">
        <f t="shared" si="3"/>
        <v>42</v>
      </c>
    </row>
    <row r="55" spans="1:14" s="20" customFormat="1" ht="99">
      <c r="A55" s="15">
        <f t="shared" si="0"/>
      </c>
      <c r="B55" s="53">
        <v>43</v>
      </c>
      <c r="C55" s="16" t="s">
        <v>33</v>
      </c>
      <c r="D55" s="40" t="s">
        <v>484</v>
      </c>
      <c r="E55" s="16" t="s">
        <v>504</v>
      </c>
      <c r="F55" s="16">
        <v>50</v>
      </c>
      <c r="G55" s="48"/>
      <c r="H55" s="48"/>
      <c r="I55" s="48"/>
      <c r="J55" s="48"/>
      <c r="K55" s="48"/>
      <c r="L55" s="18">
        <f t="shared" si="2"/>
        <v>43</v>
      </c>
      <c r="M55" s="19">
        <f t="shared" si="1"/>
        <v>0</v>
      </c>
      <c r="N55" s="20">
        <f t="shared" si="3"/>
        <v>43</v>
      </c>
    </row>
    <row r="56" spans="1:14" s="20" customFormat="1" ht="165">
      <c r="A56" s="15">
        <f t="shared" si="0"/>
      </c>
      <c r="B56" s="53">
        <v>44</v>
      </c>
      <c r="C56" s="16" t="s">
        <v>314</v>
      </c>
      <c r="D56" s="45" t="s">
        <v>34</v>
      </c>
      <c r="E56" s="16" t="s">
        <v>504</v>
      </c>
      <c r="F56" s="16">
        <v>40</v>
      </c>
      <c r="G56" s="48"/>
      <c r="H56" s="48"/>
      <c r="I56" s="48"/>
      <c r="J56" s="48"/>
      <c r="K56" s="48"/>
      <c r="L56" s="18">
        <f t="shared" si="2"/>
        <v>44</v>
      </c>
      <c r="M56" s="19">
        <f t="shared" si="1"/>
        <v>0</v>
      </c>
      <c r="N56" s="20">
        <f t="shared" si="3"/>
        <v>44</v>
      </c>
    </row>
    <row r="57" spans="1:14" s="15" customFormat="1" ht="132">
      <c r="A57" s="15">
        <f t="shared" si="0"/>
      </c>
      <c r="B57" s="53">
        <v>45</v>
      </c>
      <c r="C57" s="16" t="s">
        <v>315</v>
      </c>
      <c r="D57" s="40" t="s">
        <v>487</v>
      </c>
      <c r="E57" s="16" t="s">
        <v>504</v>
      </c>
      <c r="F57" s="16">
        <v>30</v>
      </c>
      <c r="G57" s="49"/>
      <c r="H57" s="49"/>
      <c r="I57" s="49"/>
      <c r="J57" s="49"/>
      <c r="K57" s="48"/>
      <c r="L57" s="18">
        <f t="shared" si="2"/>
        <v>45</v>
      </c>
      <c r="M57" s="19">
        <f t="shared" si="1"/>
        <v>0</v>
      </c>
      <c r="N57" s="20">
        <f t="shared" si="3"/>
        <v>45</v>
      </c>
    </row>
    <row r="58" spans="1:14" s="20" customFormat="1" ht="115.5">
      <c r="A58" s="15">
        <f t="shared" si="0"/>
      </c>
      <c r="B58" s="53">
        <v>46</v>
      </c>
      <c r="C58" s="16" t="s">
        <v>251</v>
      </c>
      <c r="D58" s="40" t="s">
        <v>488</v>
      </c>
      <c r="E58" s="16" t="s">
        <v>504</v>
      </c>
      <c r="F58" s="16">
        <v>80</v>
      </c>
      <c r="G58" s="48"/>
      <c r="H58" s="48"/>
      <c r="I58" s="48"/>
      <c r="J58" s="48"/>
      <c r="K58" s="48"/>
      <c r="L58" s="18">
        <f t="shared" si="2"/>
        <v>46</v>
      </c>
      <c r="M58" s="19">
        <f t="shared" si="1"/>
        <v>0</v>
      </c>
      <c r="N58" s="20">
        <f t="shared" si="3"/>
        <v>46</v>
      </c>
    </row>
    <row r="59" spans="1:14" s="20" customFormat="1" ht="82.5">
      <c r="A59" s="15">
        <f t="shared" si="0"/>
      </c>
      <c r="B59" s="53">
        <v>47</v>
      </c>
      <c r="C59" s="16" t="s">
        <v>204</v>
      </c>
      <c r="D59" s="40" t="s">
        <v>489</v>
      </c>
      <c r="E59" s="16" t="s">
        <v>390</v>
      </c>
      <c r="F59" s="16">
        <v>40</v>
      </c>
      <c r="G59" s="48"/>
      <c r="H59" s="48"/>
      <c r="I59" s="48"/>
      <c r="J59" s="48"/>
      <c r="K59" s="48"/>
      <c r="L59" s="18">
        <f t="shared" si="2"/>
        <v>47</v>
      </c>
      <c r="M59" s="19">
        <f t="shared" si="1"/>
        <v>0</v>
      </c>
      <c r="N59" s="20">
        <f t="shared" si="3"/>
        <v>47</v>
      </c>
    </row>
    <row r="60" spans="1:14" s="20" customFormat="1" ht="33">
      <c r="A60" s="15">
        <f t="shared" si="0"/>
      </c>
      <c r="B60" s="53" t="s">
        <v>58</v>
      </c>
      <c r="C60" s="29"/>
      <c r="D60" s="29" t="s">
        <v>316</v>
      </c>
      <c r="E60" s="16" t="s">
        <v>390</v>
      </c>
      <c r="F60" s="16"/>
      <c r="G60" s="17"/>
      <c r="H60" s="17"/>
      <c r="I60" s="17"/>
      <c r="J60" s="17"/>
      <c r="K60" s="59"/>
      <c r="L60" s="18">
        <f t="shared" si="2"/>
        <v>47</v>
      </c>
      <c r="M60" s="19">
        <f t="shared" si="1"/>
        <v>0</v>
      </c>
      <c r="N60" s="20">
        <f t="shared" si="3"/>
      </c>
    </row>
    <row r="61" spans="1:14" s="20" customFormat="1" ht="181.5">
      <c r="A61" s="15">
        <f t="shared" si="0"/>
      </c>
      <c r="B61" s="53">
        <v>48</v>
      </c>
      <c r="C61" s="16" t="s">
        <v>252</v>
      </c>
      <c r="D61" s="33" t="s">
        <v>319</v>
      </c>
      <c r="E61" s="16" t="s">
        <v>390</v>
      </c>
      <c r="F61" s="16">
        <v>30</v>
      </c>
      <c r="G61" s="48"/>
      <c r="H61" s="48"/>
      <c r="I61" s="48"/>
      <c r="J61" s="48"/>
      <c r="K61" s="48"/>
      <c r="L61" s="18">
        <f t="shared" si="2"/>
        <v>48</v>
      </c>
      <c r="M61" s="19">
        <f t="shared" si="1"/>
        <v>0</v>
      </c>
      <c r="N61" s="20">
        <f t="shared" si="3"/>
        <v>48</v>
      </c>
    </row>
    <row r="62" spans="1:14" s="20" customFormat="1" ht="132">
      <c r="A62" s="15">
        <f t="shared" si="0"/>
      </c>
      <c r="B62" s="53">
        <v>49</v>
      </c>
      <c r="C62" s="16" t="s">
        <v>253</v>
      </c>
      <c r="D62" s="16" t="s">
        <v>317</v>
      </c>
      <c r="E62" s="16"/>
      <c r="F62" s="16">
        <v>40</v>
      </c>
      <c r="G62" s="49"/>
      <c r="H62" s="49"/>
      <c r="I62" s="49"/>
      <c r="J62" s="49"/>
      <c r="K62" s="49"/>
      <c r="L62" s="18">
        <f t="shared" si="2"/>
        <v>49</v>
      </c>
      <c r="M62" s="19">
        <f t="shared" si="1"/>
        <v>0</v>
      </c>
      <c r="N62" s="20">
        <f t="shared" si="3"/>
        <v>49</v>
      </c>
    </row>
    <row r="63" spans="1:14" s="20" customFormat="1" ht="198">
      <c r="A63" s="15">
        <f t="shared" si="0"/>
      </c>
      <c r="B63" s="53">
        <v>50</v>
      </c>
      <c r="C63" s="16" t="s">
        <v>318</v>
      </c>
      <c r="D63" s="16" t="s">
        <v>303</v>
      </c>
      <c r="E63" s="16" t="s">
        <v>390</v>
      </c>
      <c r="F63" s="16">
        <v>40</v>
      </c>
      <c r="G63" s="48"/>
      <c r="H63" s="48"/>
      <c r="I63" s="48"/>
      <c r="J63" s="48"/>
      <c r="K63" s="48"/>
      <c r="L63" s="18">
        <f t="shared" si="2"/>
        <v>50</v>
      </c>
      <c r="M63" s="19">
        <f t="shared" si="1"/>
        <v>0</v>
      </c>
      <c r="N63" s="20">
        <f t="shared" si="3"/>
        <v>50</v>
      </c>
    </row>
    <row r="64" spans="1:14" s="20" customFormat="1" ht="33">
      <c r="A64" s="15">
        <f t="shared" si="0"/>
      </c>
      <c r="B64" s="54" t="s">
        <v>59</v>
      </c>
      <c r="C64" s="31"/>
      <c r="D64" s="31" t="s">
        <v>320</v>
      </c>
      <c r="E64" s="22"/>
      <c r="F64" s="22"/>
      <c r="G64" s="17"/>
      <c r="H64" s="17"/>
      <c r="I64" s="17"/>
      <c r="J64" s="17"/>
      <c r="K64" s="59"/>
      <c r="L64" s="18">
        <f t="shared" si="2"/>
        <v>50</v>
      </c>
      <c r="M64" s="19">
        <f t="shared" si="1"/>
        <v>0</v>
      </c>
      <c r="N64" s="20">
        <f t="shared" si="3"/>
      </c>
    </row>
    <row r="65" spans="1:14" s="20" customFormat="1" ht="66">
      <c r="A65" s="15">
        <f t="shared" si="0"/>
      </c>
      <c r="B65" s="53">
        <v>51</v>
      </c>
      <c r="C65" s="16" t="s">
        <v>321</v>
      </c>
      <c r="D65" s="16" t="s">
        <v>491</v>
      </c>
      <c r="E65" s="16" t="s">
        <v>390</v>
      </c>
      <c r="F65" s="16">
        <v>60</v>
      </c>
      <c r="G65" s="48"/>
      <c r="H65" s="48"/>
      <c r="I65" s="48"/>
      <c r="J65" s="48"/>
      <c r="K65" s="48"/>
      <c r="L65" s="18">
        <f t="shared" si="2"/>
        <v>51</v>
      </c>
      <c r="M65" s="19">
        <f t="shared" si="1"/>
        <v>0</v>
      </c>
      <c r="N65" s="20">
        <f t="shared" si="3"/>
        <v>51</v>
      </c>
    </row>
    <row r="66" spans="1:14" s="20" customFormat="1" ht="132">
      <c r="A66" s="15">
        <f t="shared" si="0"/>
      </c>
      <c r="B66" s="53">
        <v>52</v>
      </c>
      <c r="C66" s="16" t="s">
        <v>322</v>
      </c>
      <c r="D66" s="16" t="s">
        <v>377</v>
      </c>
      <c r="E66" s="16" t="s">
        <v>390</v>
      </c>
      <c r="F66" s="16">
        <v>20</v>
      </c>
      <c r="G66" s="48"/>
      <c r="H66" s="48"/>
      <c r="I66" s="48"/>
      <c r="J66" s="48"/>
      <c r="K66" s="48"/>
      <c r="L66" s="18">
        <f t="shared" si="2"/>
        <v>52</v>
      </c>
      <c r="M66" s="19">
        <f t="shared" si="1"/>
        <v>0</v>
      </c>
      <c r="N66" s="20">
        <f t="shared" si="3"/>
        <v>52</v>
      </c>
    </row>
    <row r="67" spans="1:14" s="20" customFormat="1" ht="82.5">
      <c r="A67" s="15">
        <f t="shared" si="0"/>
      </c>
      <c r="B67" s="53">
        <v>53</v>
      </c>
      <c r="C67" s="16" t="s">
        <v>323</v>
      </c>
      <c r="D67" s="40" t="s">
        <v>324</v>
      </c>
      <c r="E67" s="16" t="s">
        <v>390</v>
      </c>
      <c r="F67" s="16">
        <v>20</v>
      </c>
      <c r="G67" s="48"/>
      <c r="H67" s="48"/>
      <c r="I67" s="48"/>
      <c r="J67" s="48"/>
      <c r="K67" s="48"/>
      <c r="L67" s="18">
        <f t="shared" si="2"/>
        <v>53</v>
      </c>
      <c r="M67" s="19">
        <f t="shared" si="1"/>
        <v>0</v>
      </c>
      <c r="N67" s="20">
        <f t="shared" si="3"/>
        <v>53</v>
      </c>
    </row>
    <row r="68" spans="1:14" s="20" customFormat="1" ht="16.5">
      <c r="A68" s="15">
        <f t="shared" si="0"/>
      </c>
      <c r="B68" s="53" t="s">
        <v>60</v>
      </c>
      <c r="C68" s="29"/>
      <c r="D68" s="29" t="s">
        <v>406</v>
      </c>
      <c r="E68" s="16"/>
      <c r="F68" s="16"/>
      <c r="G68" s="17"/>
      <c r="H68" s="17"/>
      <c r="I68" s="17"/>
      <c r="J68" s="17"/>
      <c r="K68" s="59"/>
      <c r="L68" s="18">
        <f t="shared" si="2"/>
        <v>53</v>
      </c>
      <c r="M68" s="19">
        <f t="shared" si="1"/>
        <v>0</v>
      </c>
      <c r="N68" s="20">
        <f t="shared" si="3"/>
      </c>
    </row>
    <row r="69" spans="1:14" s="20" customFormat="1" ht="247.5">
      <c r="A69" s="15">
        <f t="shared" si="0"/>
      </c>
      <c r="B69" s="53">
        <v>54</v>
      </c>
      <c r="C69" s="16" t="s">
        <v>287</v>
      </c>
      <c r="D69" s="16" t="s">
        <v>351</v>
      </c>
      <c r="E69" s="16"/>
      <c r="F69" s="36">
        <v>150</v>
      </c>
      <c r="G69" s="48"/>
      <c r="H69" s="48"/>
      <c r="I69" s="48"/>
      <c r="J69" s="48"/>
      <c r="K69" s="48"/>
      <c r="L69" s="18">
        <f t="shared" si="2"/>
        <v>54</v>
      </c>
      <c r="M69" s="19">
        <f t="shared" si="1"/>
        <v>0</v>
      </c>
      <c r="N69" s="20">
        <f t="shared" si="3"/>
        <v>54</v>
      </c>
    </row>
    <row r="70" spans="1:14" s="15" customFormat="1" ht="264">
      <c r="A70" s="15">
        <f t="shared" si="0"/>
      </c>
      <c r="B70" s="53">
        <v>55</v>
      </c>
      <c r="C70" s="16" t="s">
        <v>35</v>
      </c>
      <c r="D70" s="16" t="s">
        <v>352</v>
      </c>
      <c r="E70" s="16" t="s">
        <v>390</v>
      </c>
      <c r="F70" s="36">
        <v>40</v>
      </c>
      <c r="G70" s="48"/>
      <c r="H70" s="48"/>
      <c r="I70" s="48"/>
      <c r="J70" s="48"/>
      <c r="K70" s="49"/>
      <c r="L70" s="18">
        <f t="shared" si="2"/>
        <v>55</v>
      </c>
      <c r="M70" s="19">
        <f t="shared" si="1"/>
        <v>0</v>
      </c>
      <c r="N70" s="20">
        <f t="shared" si="3"/>
        <v>55</v>
      </c>
    </row>
    <row r="71" spans="1:14" s="20" customFormat="1" ht="132">
      <c r="A71" s="15">
        <f t="shared" si="0"/>
      </c>
      <c r="B71" s="53">
        <v>56</v>
      </c>
      <c r="C71" s="16" t="s">
        <v>36</v>
      </c>
      <c r="D71" s="16" t="s">
        <v>465</v>
      </c>
      <c r="E71" s="16" t="s">
        <v>390</v>
      </c>
      <c r="F71" s="36">
        <v>40</v>
      </c>
      <c r="G71" s="48"/>
      <c r="H71" s="48"/>
      <c r="I71" s="48"/>
      <c r="J71" s="48"/>
      <c r="K71" s="48"/>
      <c r="L71" s="18">
        <f t="shared" si="2"/>
        <v>56</v>
      </c>
      <c r="M71" s="19">
        <f t="shared" si="1"/>
        <v>0</v>
      </c>
      <c r="N71" s="20">
        <f t="shared" si="3"/>
        <v>56</v>
      </c>
    </row>
    <row r="72" spans="1:14" s="20" customFormat="1" ht="16.5">
      <c r="A72" s="15">
        <f t="shared" si="0"/>
      </c>
      <c r="B72" s="53">
        <v>57</v>
      </c>
      <c r="C72" s="16" t="s">
        <v>353</v>
      </c>
      <c r="D72" s="58" t="s">
        <v>354</v>
      </c>
      <c r="E72" s="16"/>
      <c r="F72" s="36">
        <v>5</v>
      </c>
      <c r="G72" s="48"/>
      <c r="H72" s="48"/>
      <c r="I72" s="48"/>
      <c r="J72" s="48"/>
      <c r="K72" s="48"/>
      <c r="L72" s="18">
        <f t="shared" si="2"/>
        <v>57</v>
      </c>
      <c r="M72" s="19">
        <f t="shared" si="1"/>
        <v>0</v>
      </c>
      <c r="N72" s="20">
        <f t="shared" si="3"/>
        <v>57</v>
      </c>
    </row>
    <row r="73" spans="1:14" s="20" customFormat="1" ht="198">
      <c r="A73" s="15">
        <f aca="true" t="shared" si="4" ref="A73:A136">IF(M73&gt;0,$D$4,"")</f>
      </c>
      <c r="B73" s="53">
        <v>58</v>
      </c>
      <c r="C73" s="16" t="s">
        <v>288</v>
      </c>
      <c r="D73" s="16" t="s">
        <v>407</v>
      </c>
      <c r="E73" s="16" t="s">
        <v>390</v>
      </c>
      <c r="F73" s="36">
        <v>100</v>
      </c>
      <c r="G73" s="48"/>
      <c r="H73" s="48"/>
      <c r="I73" s="48"/>
      <c r="J73" s="48"/>
      <c r="K73" s="48"/>
      <c r="L73" s="18">
        <f t="shared" si="2"/>
        <v>58</v>
      </c>
      <c r="M73" s="19">
        <f aca="true" t="shared" si="5" ref="M73:M136">IF(H73&lt;&gt;"",1,0)</f>
        <v>0</v>
      </c>
      <c r="N73" s="20">
        <f t="shared" si="3"/>
        <v>58</v>
      </c>
    </row>
    <row r="74" spans="1:14" s="20" customFormat="1" ht="346.5">
      <c r="A74" s="15">
        <f t="shared" si="4"/>
      </c>
      <c r="B74" s="53">
        <v>59</v>
      </c>
      <c r="C74" s="16" t="s">
        <v>355</v>
      </c>
      <c r="D74" s="16" t="s">
        <v>408</v>
      </c>
      <c r="E74" s="16" t="s">
        <v>390</v>
      </c>
      <c r="F74" s="36">
        <v>50</v>
      </c>
      <c r="G74" s="48"/>
      <c r="H74" s="48"/>
      <c r="I74" s="48"/>
      <c r="J74" s="48"/>
      <c r="K74" s="48"/>
      <c r="L74" s="18">
        <f aca="true" t="shared" si="6" ref="L74:L137">IF(F74&gt;0,L73+1,L73)</f>
        <v>59</v>
      </c>
      <c r="M74" s="19">
        <f t="shared" si="5"/>
        <v>0</v>
      </c>
      <c r="N74" s="20">
        <f aca="true" t="shared" si="7" ref="N74:N137">IF(L74=L73,"",L74)</f>
        <v>59</v>
      </c>
    </row>
    <row r="75" spans="1:14" s="20" customFormat="1" ht="247.5">
      <c r="A75" s="15">
        <f t="shared" si="4"/>
      </c>
      <c r="B75" s="53">
        <v>60</v>
      </c>
      <c r="C75" s="16" t="s">
        <v>37</v>
      </c>
      <c r="D75" s="16" t="s">
        <v>409</v>
      </c>
      <c r="E75" s="16" t="s">
        <v>390</v>
      </c>
      <c r="F75" s="36">
        <v>400</v>
      </c>
      <c r="G75" s="48"/>
      <c r="H75" s="48"/>
      <c r="I75" s="48"/>
      <c r="J75" s="48"/>
      <c r="K75" s="48"/>
      <c r="L75" s="18">
        <f t="shared" si="6"/>
        <v>60</v>
      </c>
      <c r="M75" s="19">
        <f t="shared" si="5"/>
        <v>0</v>
      </c>
      <c r="N75" s="20">
        <f t="shared" si="7"/>
        <v>60</v>
      </c>
    </row>
    <row r="76" spans="1:14" s="20" customFormat="1" ht="409.5">
      <c r="A76" s="15">
        <f t="shared" si="4"/>
      </c>
      <c r="B76" s="53">
        <v>61</v>
      </c>
      <c r="C76" s="16" t="s">
        <v>38</v>
      </c>
      <c r="D76" s="16" t="s">
        <v>410</v>
      </c>
      <c r="E76" s="16" t="s">
        <v>390</v>
      </c>
      <c r="F76" s="36">
        <v>250</v>
      </c>
      <c r="G76" s="49"/>
      <c r="H76" s="49"/>
      <c r="I76" s="49"/>
      <c r="J76" s="49"/>
      <c r="K76" s="49"/>
      <c r="L76" s="18">
        <f t="shared" si="6"/>
        <v>61</v>
      </c>
      <c r="M76" s="19">
        <f t="shared" si="5"/>
        <v>0</v>
      </c>
      <c r="N76" s="20">
        <f t="shared" si="7"/>
        <v>61</v>
      </c>
    </row>
    <row r="77" spans="1:14" s="15" customFormat="1" ht="165">
      <c r="A77" s="15">
        <f t="shared" si="4"/>
      </c>
      <c r="B77" s="53">
        <v>62</v>
      </c>
      <c r="C77" s="16" t="s">
        <v>39</v>
      </c>
      <c r="D77" s="16" t="s">
        <v>40</v>
      </c>
      <c r="E77" s="16" t="s">
        <v>390</v>
      </c>
      <c r="F77" s="36">
        <v>100</v>
      </c>
      <c r="G77" s="50"/>
      <c r="H77" s="50"/>
      <c r="I77" s="50"/>
      <c r="J77" s="50"/>
      <c r="K77" s="48"/>
      <c r="L77" s="18">
        <f t="shared" si="6"/>
        <v>62</v>
      </c>
      <c r="M77" s="19">
        <f t="shared" si="5"/>
        <v>0</v>
      </c>
      <c r="N77" s="20">
        <f t="shared" si="7"/>
        <v>62</v>
      </c>
    </row>
    <row r="78" spans="1:14" s="20" customFormat="1" ht="313.5">
      <c r="A78" s="15">
        <f t="shared" si="4"/>
      </c>
      <c r="B78" s="53">
        <v>63</v>
      </c>
      <c r="C78" s="16" t="s">
        <v>41</v>
      </c>
      <c r="D78" s="16" t="s">
        <v>356</v>
      </c>
      <c r="E78" s="16" t="s">
        <v>390</v>
      </c>
      <c r="F78" s="36">
        <v>200</v>
      </c>
      <c r="G78" s="51"/>
      <c r="H78" s="51"/>
      <c r="I78" s="51"/>
      <c r="J78" s="51"/>
      <c r="K78" s="48"/>
      <c r="L78" s="18">
        <f t="shared" si="6"/>
        <v>63</v>
      </c>
      <c r="M78" s="19">
        <f t="shared" si="5"/>
        <v>0</v>
      </c>
      <c r="N78" s="20">
        <f t="shared" si="7"/>
        <v>63</v>
      </c>
    </row>
    <row r="79" spans="1:14" s="20" customFormat="1" ht="181.5">
      <c r="A79" s="15">
        <f t="shared" si="4"/>
      </c>
      <c r="B79" s="53">
        <v>64</v>
      </c>
      <c r="C79" s="16" t="s">
        <v>42</v>
      </c>
      <c r="D79" s="37" t="s">
        <v>211</v>
      </c>
      <c r="E79" s="16"/>
      <c r="F79" s="36">
        <v>30</v>
      </c>
      <c r="G79" s="51"/>
      <c r="H79" s="51"/>
      <c r="I79" s="51"/>
      <c r="J79" s="51"/>
      <c r="K79" s="48"/>
      <c r="L79" s="18">
        <f t="shared" si="6"/>
        <v>64</v>
      </c>
      <c r="M79" s="19">
        <f t="shared" si="5"/>
        <v>0</v>
      </c>
      <c r="N79" s="20">
        <f t="shared" si="7"/>
        <v>64</v>
      </c>
    </row>
    <row r="80" spans="1:14" s="20" customFormat="1" ht="181.5">
      <c r="A80" s="15">
        <f t="shared" si="4"/>
      </c>
      <c r="B80" s="53">
        <v>65</v>
      </c>
      <c r="C80" s="16" t="s">
        <v>43</v>
      </c>
      <c r="D80" s="37" t="s">
        <v>212</v>
      </c>
      <c r="E80" s="16"/>
      <c r="F80" s="36">
        <v>30</v>
      </c>
      <c r="G80" s="51"/>
      <c r="H80" s="51"/>
      <c r="I80" s="51"/>
      <c r="J80" s="51"/>
      <c r="K80" s="48"/>
      <c r="L80" s="18">
        <f t="shared" si="6"/>
        <v>65</v>
      </c>
      <c r="M80" s="19">
        <f t="shared" si="5"/>
        <v>0</v>
      </c>
      <c r="N80" s="20">
        <f t="shared" si="7"/>
        <v>65</v>
      </c>
    </row>
    <row r="81" spans="1:14" s="20" customFormat="1" ht="247.5">
      <c r="A81" s="15">
        <f t="shared" si="4"/>
      </c>
      <c r="B81" s="53">
        <v>66</v>
      </c>
      <c r="C81" s="16" t="s">
        <v>357</v>
      </c>
      <c r="D81" s="16" t="s">
        <v>44</v>
      </c>
      <c r="E81" s="16" t="s">
        <v>390</v>
      </c>
      <c r="F81" s="36">
        <v>150</v>
      </c>
      <c r="G81" s="51"/>
      <c r="H81" s="51"/>
      <c r="I81" s="51"/>
      <c r="J81" s="51"/>
      <c r="K81" s="48"/>
      <c r="L81" s="18">
        <f t="shared" si="6"/>
        <v>66</v>
      </c>
      <c r="M81" s="19">
        <f t="shared" si="5"/>
        <v>0</v>
      </c>
      <c r="N81" s="20">
        <f t="shared" si="7"/>
        <v>66</v>
      </c>
    </row>
    <row r="82" spans="1:14" s="20" customFormat="1" ht="280.5">
      <c r="A82" s="15">
        <f t="shared" si="4"/>
      </c>
      <c r="B82" s="53">
        <v>67</v>
      </c>
      <c r="C82" s="16" t="s">
        <v>358</v>
      </c>
      <c r="D82" s="16" t="s">
        <v>359</v>
      </c>
      <c r="E82" s="16"/>
      <c r="F82" s="36">
        <v>50</v>
      </c>
      <c r="G82" s="51"/>
      <c r="H82" s="51"/>
      <c r="I82" s="51"/>
      <c r="J82" s="51"/>
      <c r="K82" s="48"/>
      <c r="L82" s="18">
        <f t="shared" si="6"/>
        <v>67</v>
      </c>
      <c r="M82" s="19">
        <f t="shared" si="5"/>
        <v>0</v>
      </c>
      <c r="N82" s="20">
        <f t="shared" si="7"/>
        <v>67</v>
      </c>
    </row>
    <row r="83" spans="1:14" s="20" customFormat="1" ht="33">
      <c r="A83" s="15">
        <f t="shared" si="4"/>
      </c>
      <c r="B83" s="53" t="s">
        <v>61</v>
      </c>
      <c r="C83" s="29"/>
      <c r="D83" s="29" t="s">
        <v>411</v>
      </c>
      <c r="E83" s="16"/>
      <c r="F83" s="16"/>
      <c r="G83" s="23"/>
      <c r="H83" s="23"/>
      <c r="I83" s="23"/>
      <c r="J83" s="23"/>
      <c r="K83" s="59"/>
      <c r="L83" s="18">
        <f t="shared" si="6"/>
        <v>67</v>
      </c>
      <c r="M83" s="19">
        <f t="shared" si="5"/>
        <v>0</v>
      </c>
      <c r="N83" s="20">
        <f t="shared" si="7"/>
      </c>
    </row>
    <row r="84" spans="1:14" s="20" customFormat="1" ht="148.5">
      <c r="A84" s="15">
        <f t="shared" si="4"/>
      </c>
      <c r="B84" s="53">
        <v>68</v>
      </c>
      <c r="C84" s="16" t="s">
        <v>45</v>
      </c>
      <c r="D84" s="16" t="s">
        <v>310</v>
      </c>
      <c r="E84" s="16" t="s">
        <v>390</v>
      </c>
      <c r="F84" s="36">
        <v>50</v>
      </c>
      <c r="G84" s="51"/>
      <c r="H84" s="51"/>
      <c r="I84" s="51"/>
      <c r="J84" s="51"/>
      <c r="K84" s="48"/>
      <c r="L84" s="18">
        <f t="shared" si="6"/>
        <v>68</v>
      </c>
      <c r="M84" s="19">
        <f t="shared" si="5"/>
        <v>0</v>
      </c>
      <c r="N84" s="20">
        <f t="shared" si="7"/>
        <v>68</v>
      </c>
    </row>
    <row r="85" spans="1:14" s="20" customFormat="1" ht="165">
      <c r="A85" s="15">
        <f t="shared" si="4"/>
      </c>
      <c r="B85" s="53">
        <v>69</v>
      </c>
      <c r="C85" s="16" t="s">
        <v>360</v>
      </c>
      <c r="D85" s="16" t="s">
        <v>311</v>
      </c>
      <c r="E85" s="16" t="s">
        <v>390</v>
      </c>
      <c r="F85" s="36">
        <v>500</v>
      </c>
      <c r="G85" s="51"/>
      <c r="H85" s="51"/>
      <c r="I85" s="51"/>
      <c r="J85" s="51"/>
      <c r="K85" s="48"/>
      <c r="L85" s="18">
        <f t="shared" si="6"/>
        <v>69</v>
      </c>
      <c r="M85" s="19">
        <f t="shared" si="5"/>
        <v>0</v>
      </c>
      <c r="N85" s="20">
        <f t="shared" si="7"/>
        <v>69</v>
      </c>
    </row>
    <row r="86" spans="1:14" s="20" customFormat="1" ht="247.5">
      <c r="A86" s="15">
        <f t="shared" si="4"/>
      </c>
      <c r="B86" s="53">
        <v>70</v>
      </c>
      <c r="C86" s="16" t="s">
        <v>46</v>
      </c>
      <c r="D86" s="16" t="s">
        <v>47</v>
      </c>
      <c r="E86" s="16" t="s">
        <v>390</v>
      </c>
      <c r="F86" s="36">
        <v>100</v>
      </c>
      <c r="G86" s="51"/>
      <c r="H86" s="51"/>
      <c r="I86" s="51"/>
      <c r="J86" s="51"/>
      <c r="K86" s="48"/>
      <c r="L86" s="18">
        <f t="shared" si="6"/>
        <v>70</v>
      </c>
      <c r="M86" s="19">
        <f t="shared" si="5"/>
        <v>0</v>
      </c>
      <c r="N86" s="20">
        <f t="shared" si="7"/>
        <v>70</v>
      </c>
    </row>
    <row r="87" spans="1:14" s="20" customFormat="1" ht="409.5">
      <c r="A87" s="15">
        <f t="shared" si="4"/>
      </c>
      <c r="B87" s="53">
        <v>71</v>
      </c>
      <c r="C87" s="16" t="s">
        <v>361</v>
      </c>
      <c r="D87" s="16" t="s">
        <v>308</v>
      </c>
      <c r="E87" s="16" t="s">
        <v>390</v>
      </c>
      <c r="F87" s="36">
        <v>500</v>
      </c>
      <c r="G87" s="51"/>
      <c r="H87" s="51"/>
      <c r="I87" s="51"/>
      <c r="J87" s="51"/>
      <c r="K87" s="48"/>
      <c r="L87" s="18">
        <f t="shared" si="6"/>
        <v>71</v>
      </c>
      <c r="M87" s="19">
        <f t="shared" si="5"/>
        <v>0</v>
      </c>
      <c r="N87" s="20">
        <f t="shared" si="7"/>
        <v>71</v>
      </c>
    </row>
    <row r="88" spans="1:14" s="20" customFormat="1" ht="409.5">
      <c r="A88" s="15">
        <f t="shared" si="4"/>
      </c>
      <c r="B88" s="53">
        <v>72</v>
      </c>
      <c r="C88" s="16" t="s">
        <v>362</v>
      </c>
      <c r="D88" s="16" t="s">
        <v>48</v>
      </c>
      <c r="E88" s="16" t="s">
        <v>552</v>
      </c>
      <c r="F88" s="36">
        <v>500</v>
      </c>
      <c r="G88" s="52"/>
      <c r="H88" s="51"/>
      <c r="I88" s="51"/>
      <c r="J88" s="51"/>
      <c r="K88" s="48"/>
      <c r="L88" s="18">
        <f t="shared" si="6"/>
        <v>72</v>
      </c>
      <c r="M88" s="19">
        <f t="shared" si="5"/>
        <v>0</v>
      </c>
      <c r="N88" s="20">
        <f t="shared" si="7"/>
        <v>72</v>
      </c>
    </row>
    <row r="89" spans="1:14" s="20" customFormat="1" ht="330">
      <c r="A89" s="15">
        <f t="shared" si="4"/>
      </c>
      <c r="B89" s="53">
        <v>73</v>
      </c>
      <c r="C89" s="16" t="s">
        <v>363</v>
      </c>
      <c r="D89" s="16" t="s">
        <v>364</v>
      </c>
      <c r="E89" s="16" t="s">
        <v>390</v>
      </c>
      <c r="F89" s="36">
        <v>10</v>
      </c>
      <c r="G89" s="51"/>
      <c r="H89" s="51"/>
      <c r="I89" s="51"/>
      <c r="J89" s="51"/>
      <c r="K89" s="48"/>
      <c r="L89" s="18">
        <f t="shared" si="6"/>
        <v>73</v>
      </c>
      <c r="M89" s="19">
        <f t="shared" si="5"/>
        <v>0</v>
      </c>
      <c r="N89" s="20">
        <f t="shared" si="7"/>
        <v>73</v>
      </c>
    </row>
    <row r="90" spans="1:14" s="20" customFormat="1" ht="214.5">
      <c r="A90" s="15">
        <f t="shared" si="4"/>
      </c>
      <c r="B90" s="53">
        <v>74</v>
      </c>
      <c r="C90" s="16" t="s">
        <v>365</v>
      </c>
      <c r="D90" s="16" t="s">
        <v>366</v>
      </c>
      <c r="E90" s="16" t="s">
        <v>390</v>
      </c>
      <c r="F90" s="36">
        <v>50</v>
      </c>
      <c r="G90" s="51"/>
      <c r="H90" s="51"/>
      <c r="I90" s="51"/>
      <c r="J90" s="51"/>
      <c r="K90" s="48"/>
      <c r="L90" s="18">
        <f t="shared" si="6"/>
        <v>74</v>
      </c>
      <c r="M90" s="19">
        <f t="shared" si="5"/>
        <v>0</v>
      </c>
      <c r="N90" s="20">
        <f t="shared" si="7"/>
        <v>74</v>
      </c>
    </row>
    <row r="91" spans="1:14" s="20" customFormat="1" ht="16.5">
      <c r="A91" s="15">
        <f t="shared" si="4"/>
      </c>
      <c r="B91" s="54" t="s">
        <v>62</v>
      </c>
      <c r="C91" s="31"/>
      <c r="D91" s="31" t="s">
        <v>49</v>
      </c>
      <c r="E91" s="22"/>
      <c r="F91" s="24"/>
      <c r="G91" s="23"/>
      <c r="H91" s="23"/>
      <c r="I91" s="23"/>
      <c r="J91" s="23"/>
      <c r="K91" s="59"/>
      <c r="L91" s="18">
        <f t="shared" si="6"/>
        <v>74</v>
      </c>
      <c r="M91" s="19">
        <f t="shared" si="5"/>
        <v>0</v>
      </c>
      <c r="N91" s="20">
        <f t="shared" si="7"/>
      </c>
    </row>
    <row r="92" spans="1:14" s="20" customFormat="1" ht="409.5">
      <c r="A92" s="15">
        <f t="shared" si="4"/>
      </c>
      <c r="B92" s="53">
        <v>75</v>
      </c>
      <c r="C92" s="16" t="s">
        <v>50</v>
      </c>
      <c r="D92" s="38" t="s">
        <v>51</v>
      </c>
      <c r="E92" s="16" t="s">
        <v>390</v>
      </c>
      <c r="F92" s="36">
        <v>20</v>
      </c>
      <c r="G92" s="51"/>
      <c r="H92" s="51"/>
      <c r="I92" s="51"/>
      <c r="J92" s="51"/>
      <c r="K92" s="48"/>
      <c r="L92" s="18">
        <f t="shared" si="6"/>
        <v>75</v>
      </c>
      <c r="M92" s="19">
        <f t="shared" si="5"/>
        <v>0</v>
      </c>
      <c r="N92" s="20">
        <f t="shared" si="7"/>
        <v>75</v>
      </c>
    </row>
    <row r="93" spans="1:14" s="20" customFormat="1" ht="33">
      <c r="A93" s="15">
        <f t="shared" si="4"/>
      </c>
      <c r="B93" s="53" t="s">
        <v>63</v>
      </c>
      <c r="C93" s="29"/>
      <c r="D93" s="29" t="s">
        <v>583</v>
      </c>
      <c r="E93" s="16"/>
      <c r="F93" s="16"/>
      <c r="G93" s="23"/>
      <c r="H93" s="23"/>
      <c r="I93" s="23"/>
      <c r="J93" s="23"/>
      <c r="K93" s="59"/>
      <c r="L93" s="18">
        <f t="shared" si="6"/>
        <v>75</v>
      </c>
      <c r="M93" s="19">
        <f t="shared" si="5"/>
        <v>0</v>
      </c>
      <c r="N93" s="20">
        <f t="shared" si="7"/>
      </c>
    </row>
    <row r="94" spans="1:14" s="20" customFormat="1" ht="82.5">
      <c r="A94" s="15">
        <f t="shared" si="4"/>
      </c>
      <c r="B94" s="53">
        <v>76</v>
      </c>
      <c r="C94" s="16" t="s">
        <v>584</v>
      </c>
      <c r="D94" s="16" t="s">
        <v>585</v>
      </c>
      <c r="E94" s="16" t="s">
        <v>390</v>
      </c>
      <c r="F94" s="36">
        <v>100</v>
      </c>
      <c r="G94" s="51"/>
      <c r="H94" s="51"/>
      <c r="I94" s="51"/>
      <c r="J94" s="51"/>
      <c r="K94" s="48"/>
      <c r="L94" s="18">
        <f t="shared" si="6"/>
        <v>76</v>
      </c>
      <c r="M94" s="19">
        <f t="shared" si="5"/>
        <v>0</v>
      </c>
      <c r="N94" s="20">
        <f t="shared" si="7"/>
        <v>76</v>
      </c>
    </row>
    <row r="95" spans="1:14" s="20" customFormat="1" ht="165">
      <c r="A95" s="15">
        <f t="shared" si="4"/>
      </c>
      <c r="B95" s="53">
        <v>77</v>
      </c>
      <c r="C95" s="16" t="s">
        <v>586</v>
      </c>
      <c r="D95" s="16" t="s">
        <v>494</v>
      </c>
      <c r="E95" s="16" t="s">
        <v>390</v>
      </c>
      <c r="F95" s="36">
        <v>100</v>
      </c>
      <c r="G95" s="51"/>
      <c r="H95" s="51"/>
      <c r="I95" s="51"/>
      <c r="J95" s="51"/>
      <c r="K95" s="48"/>
      <c r="L95" s="18">
        <f t="shared" si="6"/>
        <v>77</v>
      </c>
      <c r="M95" s="19">
        <f t="shared" si="5"/>
        <v>0</v>
      </c>
      <c r="N95" s="20">
        <f t="shared" si="7"/>
        <v>77</v>
      </c>
    </row>
    <row r="96" spans="1:14" s="20" customFormat="1" ht="165">
      <c r="A96" s="15">
        <f t="shared" si="4"/>
      </c>
      <c r="B96" s="53">
        <v>78</v>
      </c>
      <c r="C96" s="16" t="s">
        <v>587</v>
      </c>
      <c r="D96" s="16" t="s">
        <v>495</v>
      </c>
      <c r="E96" s="16" t="s">
        <v>390</v>
      </c>
      <c r="F96" s="36">
        <v>30</v>
      </c>
      <c r="G96" s="51"/>
      <c r="H96" s="51"/>
      <c r="I96" s="51"/>
      <c r="J96" s="51"/>
      <c r="K96" s="48"/>
      <c r="L96" s="18">
        <f t="shared" si="6"/>
        <v>78</v>
      </c>
      <c r="M96" s="19">
        <f t="shared" si="5"/>
        <v>0</v>
      </c>
      <c r="N96" s="20">
        <f t="shared" si="7"/>
        <v>78</v>
      </c>
    </row>
    <row r="97" spans="1:14" s="20" customFormat="1" ht="148.5">
      <c r="A97" s="15">
        <f t="shared" si="4"/>
      </c>
      <c r="B97" s="53">
        <v>79</v>
      </c>
      <c r="C97" s="16" t="s">
        <v>588</v>
      </c>
      <c r="D97" s="37" t="s">
        <v>52</v>
      </c>
      <c r="E97" s="16" t="s">
        <v>390</v>
      </c>
      <c r="F97" s="36">
        <v>40</v>
      </c>
      <c r="G97" s="51"/>
      <c r="H97" s="51"/>
      <c r="I97" s="51"/>
      <c r="J97" s="51"/>
      <c r="K97" s="48"/>
      <c r="L97" s="18">
        <f t="shared" si="6"/>
        <v>79</v>
      </c>
      <c r="M97" s="19">
        <f t="shared" si="5"/>
        <v>0</v>
      </c>
      <c r="N97" s="20">
        <f t="shared" si="7"/>
        <v>79</v>
      </c>
    </row>
    <row r="98" spans="1:14" s="20" customFormat="1" ht="181.5">
      <c r="A98" s="15">
        <f t="shared" si="4"/>
      </c>
      <c r="B98" s="53">
        <v>80</v>
      </c>
      <c r="C98" s="16" t="s">
        <v>589</v>
      </c>
      <c r="D98" s="44" t="s">
        <v>590</v>
      </c>
      <c r="E98" s="16" t="s">
        <v>390</v>
      </c>
      <c r="F98" s="36">
        <v>40</v>
      </c>
      <c r="G98" s="51"/>
      <c r="H98" s="51"/>
      <c r="I98" s="51"/>
      <c r="J98" s="51"/>
      <c r="K98" s="48"/>
      <c r="L98" s="18">
        <f t="shared" si="6"/>
        <v>80</v>
      </c>
      <c r="M98" s="19">
        <f t="shared" si="5"/>
        <v>0</v>
      </c>
      <c r="N98" s="20">
        <f t="shared" si="7"/>
        <v>80</v>
      </c>
    </row>
    <row r="99" spans="1:14" s="20" customFormat="1" ht="148.5">
      <c r="A99" s="15">
        <f t="shared" si="4"/>
      </c>
      <c r="B99" s="53">
        <v>81</v>
      </c>
      <c r="C99" s="16" t="s">
        <v>591</v>
      </c>
      <c r="D99" s="16" t="s">
        <v>592</v>
      </c>
      <c r="E99" s="16" t="s">
        <v>390</v>
      </c>
      <c r="F99" s="36">
        <v>40</v>
      </c>
      <c r="G99" s="51"/>
      <c r="H99" s="51"/>
      <c r="I99" s="51"/>
      <c r="J99" s="51"/>
      <c r="K99" s="48"/>
      <c r="L99" s="18">
        <f t="shared" si="6"/>
        <v>81</v>
      </c>
      <c r="M99" s="19">
        <f t="shared" si="5"/>
        <v>0</v>
      </c>
      <c r="N99" s="20">
        <f t="shared" si="7"/>
        <v>81</v>
      </c>
    </row>
    <row r="100" spans="1:14" s="20" customFormat="1" ht="99">
      <c r="A100" s="15">
        <f t="shared" si="4"/>
      </c>
      <c r="B100" s="53">
        <v>82</v>
      </c>
      <c r="C100" s="16" t="s">
        <v>593</v>
      </c>
      <c r="D100" s="16" t="s">
        <v>594</v>
      </c>
      <c r="E100" s="16" t="s">
        <v>390</v>
      </c>
      <c r="F100" s="16">
        <v>50</v>
      </c>
      <c r="G100" s="51"/>
      <c r="H100" s="51"/>
      <c r="I100" s="51"/>
      <c r="J100" s="51"/>
      <c r="K100" s="48"/>
      <c r="L100" s="18">
        <f t="shared" si="6"/>
        <v>82</v>
      </c>
      <c r="M100" s="19">
        <f t="shared" si="5"/>
        <v>0</v>
      </c>
      <c r="N100" s="20">
        <f t="shared" si="7"/>
        <v>82</v>
      </c>
    </row>
    <row r="101" spans="1:14" s="20" customFormat="1" ht="33">
      <c r="A101" s="15">
        <f t="shared" si="4"/>
      </c>
      <c r="B101" s="53">
        <v>83</v>
      </c>
      <c r="C101" s="16" t="s">
        <v>496</v>
      </c>
      <c r="D101" s="16" t="s">
        <v>496</v>
      </c>
      <c r="E101" s="16" t="s">
        <v>390</v>
      </c>
      <c r="F101" s="39">
        <v>10</v>
      </c>
      <c r="G101" s="51"/>
      <c r="H101" s="51"/>
      <c r="I101" s="51"/>
      <c r="J101" s="51"/>
      <c r="K101" s="48"/>
      <c r="L101" s="18">
        <f t="shared" si="6"/>
        <v>83</v>
      </c>
      <c r="M101" s="19">
        <f t="shared" si="5"/>
        <v>0</v>
      </c>
      <c r="N101" s="20">
        <f t="shared" si="7"/>
        <v>83</v>
      </c>
    </row>
    <row r="102" spans="1:14" s="20" customFormat="1" ht="33">
      <c r="A102" s="15">
        <f t="shared" si="4"/>
      </c>
      <c r="B102" s="53">
        <v>84</v>
      </c>
      <c r="C102" s="16" t="s">
        <v>497</v>
      </c>
      <c r="D102" s="16" t="s">
        <v>497</v>
      </c>
      <c r="E102" s="16" t="s">
        <v>390</v>
      </c>
      <c r="F102" s="39">
        <v>10</v>
      </c>
      <c r="G102" s="51"/>
      <c r="H102" s="51"/>
      <c r="I102" s="51"/>
      <c r="J102" s="51"/>
      <c r="K102" s="48"/>
      <c r="L102" s="18">
        <f t="shared" si="6"/>
        <v>84</v>
      </c>
      <c r="M102" s="19">
        <f t="shared" si="5"/>
        <v>0</v>
      </c>
      <c r="N102" s="20">
        <f t="shared" si="7"/>
        <v>84</v>
      </c>
    </row>
    <row r="103" spans="1:14" s="20" customFormat="1" ht="16.5">
      <c r="A103" s="15">
        <f t="shared" si="4"/>
      </c>
      <c r="B103" s="54" t="s">
        <v>64</v>
      </c>
      <c r="C103" s="31"/>
      <c r="D103" s="31" t="s">
        <v>325</v>
      </c>
      <c r="E103" s="22"/>
      <c r="F103" s="22"/>
      <c r="G103" s="23"/>
      <c r="H103" s="23"/>
      <c r="I103" s="23"/>
      <c r="J103" s="23"/>
      <c r="K103" s="59"/>
      <c r="L103" s="18">
        <f t="shared" si="6"/>
        <v>84</v>
      </c>
      <c r="M103" s="19">
        <f t="shared" si="5"/>
        <v>0</v>
      </c>
      <c r="N103" s="20">
        <f t="shared" si="7"/>
      </c>
    </row>
    <row r="104" spans="1:14" s="20" customFormat="1" ht="247.5">
      <c r="A104" s="15">
        <f t="shared" si="4"/>
      </c>
      <c r="B104" s="53">
        <v>85</v>
      </c>
      <c r="C104" s="16" t="s">
        <v>326</v>
      </c>
      <c r="D104" s="16" t="s">
        <v>490</v>
      </c>
      <c r="E104" s="16" t="s">
        <v>390</v>
      </c>
      <c r="F104" s="16">
        <v>60</v>
      </c>
      <c r="G104" s="51"/>
      <c r="H104" s="51"/>
      <c r="I104" s="51"/>
      <c r="J104" s="51"/>
      <c r="K104" s="48"/>
      <c r="L104" s="18">
        <f t="shared" si="6"/>
        <v>85</v>
      </c>
      <c r="M104" s="19">
        <f t="shared" si="5"/>
        <v>0</v>
      </c>
      <c r="N104" s="20">
        <f t="shared" si="7"/>
        <v>85</v>
      </c>
    </row>
    <row r="105" spans="1:14" s="20" customFormat="1" ht="82.5">
      <c r="A105" s="15">
        <f t="shared" si="4"/>
      </c>
      <c r="B105" s="53">
        <v>86</v>
      </c>
      <c r="C105" s="16" t="s">
        <v>327</v>
      </c>
      <c r="D105" s="40" t="s">
        <v>328</v>
      </c>
      <c r="E105" s="16" t="s">
        <v>329</v>
      </c>
      <c r="F105" s="16">
        <v>30</v>
      </c>
      <c r="G105" s="51"/>
      <c r="H105" s="51"/>
      <c r="I105" s="51"/>
      <c r="J105" s="51"/>
      <c r="K105" s="48"/>
      <c r="L105" s="18">
        <f t="shared" si="6"/>
        <v>86</v>
      </c>
      <c r="M105" s="19">
        <f t="shared" si="5"/>
        <v>0</v>
      </c>
      <c r="N105" s="20">
        <f t="shared" si="7"/>
        <v>86</v>
      </c>
    </row>
    <row r="106" spans="1:14" s="20" customFormat="1" ht="132">
      <c r="A106" s="15">
        <f t="shared" si="4"/>
      </c>
      <c r="B106" s="53">
        <v>87</v>
      </c>
      <c r="C106" s="16" t="s">
        <v>330</v>
      </c>
      <c r="D106" s="16" t="s">
        <v>331</v>
      </c>
      <c r="E106" s="16" t="s">
        <v>390</v>
      </c>
      <c r="F106" s="16">
        <v>10</v>
      </c>
      <c r="G106" s="51"/>
      <c r="H106" s="51"/>
      <c r="I106" s="51"/>
      <c r="J106" s="51"/>
      <c r="K106" s="48"/>
      <c r="L106" s="18">
        <f t="shared" si="6"/>
        <v>87</v>
      </c>
      <c r="M106" s="19">
        <f t="shared" si="5"/>
        <v>0</v>
      </c>
      <c r="N106" s="20">
        <f t="shared" si="7"/>
        <v>87</v>
      </c>
    </row>
    <row r="107" spans="1:14" s="20" customFormat="1" ht="231">
      <c r="A107" s="15">
        <f t="shared" si="4"/>
      </c>
      <c r="B107" s="53">
        <v>88</v>
      </c>
      <c r="C107" s="16" t="s">
        <v>53</v>
      </c>
      <c r="D107" s="38" t="s">
        <v>54</v>
      </c>
      <c r="E107" s="16" t="s">
        <v>390</v>
      </c>
      <c r="F107" s="16">
        <v>10</v>
      </c>
      <c r="G107" s="51"/>
      <c r="H107" s="51"/>
      <c r="I107" s="51"/>
      <c r="J107" s="51"/>
      <c r="K107" s="48"/>
      <c r="L107" s="18">
        <f t="shared" si="6"/>
        <v>88</v>
      </c>
      <c r="M107" s="19">
        <f t="shared" si="5"/>
        <v>0</v>
      </c>
      <c r="N107" s="20">
        <f t="shared" si="7"/>
        <v>88</v>
      </c>
    </row>
    <row r="108" spans="1:14" s="20" customFormat="1" ht="231">
      <c r="A108" s="15">
        <f t="shared" si="4"/>
      </c>
      <c r="B108" s="53">
        <v>89</v>
      </c>
      <c r="C108" s="16" t="s">
        <v>76</v>
      </c>
      <c r="D108" s="38" t="s">
        <v>77</v>
      </c>
      <c r="E108" s="16" t="s">
        <v>390</v>
      </c>
      <c r="F108" s="16">
        <v>10</v>
      </c>
      <c r="G108" s="51"/>
      <c r="H108" s="51"/>
      <c r="I108" s="51"/>
      <c r="J108" s="51"/>
      <c r="K108" s="48"/>
      <c r="L108" s="18">
        <f t="shared" si="6"/>
        <v>89</v>
      </c>
      <c r="M108" s="19">
        <f t="shared" si="5"/>
        <v>0</v>
      </c>
      <c r="N108" s="20">
        <f t="shared" si="7"/>
        <v>89</v>
      </c>
    </row>
    <row r="109" spans="1:14" s="20" customFormat="1" ht="132">
      <c r="A109" s="15">
        <f t="shared" si="4"/>
      </c>
      <c r="B109" s="53">
        <v>90</v>
      </c>
      <c r="C109" s="16" t="s">
        <v>78</v>
      </c>
      <c r="D109" s="37" t="s">
        <v>79</v>
      </c>
      <c r="E109" s="16" t="s">
        <v>390</v>
      </c>
      <c r="F109" s="16">
        <v>20</v>
      </c>
      <c r="G109" s="51"/>
      <c r="H109" s="51"/>
      <c r="I109" s="51"/>
      <c r="J109" s="51"/>
      <c r="K109" s="48"/>
      <c r="L109" s="18">
        <f t="shared" si="6"/>
        <v>90</v>
      </c>
      <c r="M109" s="19">
        <f t="shared" si="5"/>
        <v>0</v>
      </c>
      <c r="N109" s="20">
        <f t="shared" si="7"/>
        <v>90</v>
      </c>
    </row>
    <row r="110" spans="1:14" s="20" customFormat="1" ht="99">
      <c r="A110" s="15">
        <f t="shared" si="4"/>
      </c>
      <c r="B110" s="53">
        <v>91</v>
      </c>
      <c r="C110" s="16" t="s">
        <v>80</v>
      </c>
      <c r="D110" s="41" t="s">
        <v>81</v>
      </c>
      <c r="E110" s="16" t="s">
        <v>390</v>
      </c>
      <c r="F110" s="16">
        <v>10</v>
      </c>
      <c r="G110" s="51"/>
      <c r="H110" s="51"/>
      <c r="I110" s="51"/>
      <c r="J110" s="51"/>
      <c r="K110" s="48"/>
      <c r="L110" s="18">
        <f t="shared" si="6"/>
        <v>91</v>
      </c>
      <c r="M110" s="19">
        <f t="shared" si="5"/>
        <v>0</v>
      </c>
      <c r="N110" s="20">
        <f t="shared" si="7"/>
        <v>91</v>
      </c>
    </row>
    <row r="111" spans="1:14" s="20" customFormat="1" ht="33">
      <c r="A111" s="15">
        <f t="shared" si="4"/>
      </c>
      <c r="B111" s="53" t="s">
        <v>65</v>
      </c>
      <c r="C111" s="29"/>
      <c r="D111" s="29" t="s">
        <v>405</v>
      </c>
      <c r="E111" s="16"/>
      <c r="F111" s="16"/>
      <c r="G111" s="23"/>
      <c r="H111" s="23"/>
      <c r="I111" s="23"/>
      <c r="J111" s="23"/>
      <c r="K111" s="59"/>
      <c r="L111" s="18">
        <f t="shared" si="6"/>
        <v>91</v>
      </c>
      <c r="M111" s="19">
        <f t="shared" si="5"/>
        <v>0</v>
      </c>
      <c r="N111" s="20">
        <f t="shared" si="7"/>
      </c>
    </row>
    <row r="112" spans="1:14" s="20" customFormat="1" ht="99">
      <c r="A112" s="15">
        <f t="shared" si="4"/>
      </c>
      <c r="B112" s="53">
        <v>92</v>
      </c>
      <c r="C112" s="16" t="s">
        <v>283</v>
      </c>
      <c r="D112" s="16" t="s">
        <v>464</v>
      </c>
      <c r="E112" s="16" t="s">
        <v>390</v>
      </c>
      <c r="F112" s="36">
        <v>40</v>
      </c>
      <c r="G112" s="51"/>
      <c r="H112" s="51"/>
      <c r="I112" s="51"/>
      <c r="J112" s="51"/>
      <c r="K112" s="48"/>
      <c r="L112" s="18">
        <f t="shared" si="6"/>
        <v>92</v>
      </c>
      <c r="M112" s="19">
        <f t="shared" si="5"/>
        <v>0</v>
      </c>
      <c r="N112" s="20">
        <f t="shared" si="7"/>
        <v>92</v>
      </c>
    </row>
    <row r="113" spans="1:14" s="20" customFormat="1" ht="214.5">
      <c r="A113" s="15">
        <f t="shared" si="4"/>
      </c>
      <c r="B113" s="53">
        <v>93</v>
      </c>
      <c r="C113" s="16" t="s">
        <v>284</v>
      </c>
      <c r="D113" s="16" t="s">
        <v>621</v>
      </c>
      <c r="E113" s="16" t="s">
        <v>390</v>
      </c>
      <c r="F113" s="36">
        <v>50</v>
      </c>
      <c r="G113" s="51"/>
      <c r="H113" s="51"/>
      <c r="I113" s="51"/>
      <c r="J113" s="51"/>
      <c r="K113" s="48"/>
      <c r="L113" s="18">
        <f t="shared" si="6"/>
        <v>93</v>
      </c>
      <c r="M113" s="19">
        <f t="shared" si="5"/>
        <v>0</v>
      </c>
      <c r="N113" s="20">
        <f t="shared" si="7"/>
        <v>93</v>
      </c>
    </row>
    <row r="114" spans="1:14" s="20" customFormat="1" ht="82.5">
      <c r="A114" s="15">
        <f t="shared" si="4"/>
      </c>
      <c r="B114" s="53">
        <v>94</v>
      </c>
      <c r="C114" s="16" t="s">
        <v>285</v>
      </c>
      <c r="D114" s="16" t="s">
        <v>622</v>
      </c>
      <c r="E114" s="16" t="s">
        <v>390</v>
      </c>
      <c r="F114" s="36">
        <v>10</v>
      </c>
      <c r="G114" s="51"/>
      <c r="H114" s="51"/>
      <c r="I114" s="51"/>
      <c r="J114" s="51"/>
      <c r="K114" s="48"/>
      <c r="L114" s="18">
        <f t="shared" si="6"/>
        <v>94</v>
      </c>
      <c r="M114" s="19">
        <f t="shared" si="5"/>
        <v>0</v>
      </c>
      <c r="N114" s="20">
        <f t="shared" si="7"/>
        <v>94</v>
      </c>
    </row>
    <row r="115" spans="1:14" s="20" customFormat="1" ht="247.5">
      <c r="A115" s="15">
        <f t="shared" si="4"/>
      </c>
      <c r="B115" s="53">
        <v>95</v>
      </c>
      <c r="C115" s="16" t="s">
        <v>286</v>
      </c>
      <c r="D115" s="16" t="s">
        <v>623</v>
      </c>
      <c r="E115" s="16" t="s">
        <v>390</v>
      </c>
      <c r="F115" s="36">
        <v>200</v>
      </c>
      <c r="G115" s="51"/>
      <c r="H115" s="51"/>
      <c r="I115" s="51"/>
      <c r="J115" s="51"/>
      <c r="K115" s="48"/>
      <c r="L115" s="18">
        <f t="shared" si="6"/>
        <v>95</v>
      </c>
      <c r="M115" s="19">
        <f t="shared" si="5"/>
        <v>0</v>
      </c>
      <c r="N115" s="20">
        <f t="shared" si="7"/>
        <v>95</v>
      </c>
    </row>
    <row r="116" spans="1:14" s="20" customFormat="1" ht="82.5">
      <c r="A116" s="15">
        <f t="shared" si="4"/>
      </c>
      <c r="B116" s="53">
        <v>96</v>
      </c>
      <c r="C116" s="16" t="s">
        <v>82</v>
      </c>
      <c r="D116" s="16" t="s">
        <v>624</v>
      </c>
      <c r="E116" s="16" t="s">
        <v>390</v>
      </c>
      <c r="F116" s="36">
        <v>10</v>
      </c>
      <c r="G116" s="51"/>
      <c r="H116" s="51"/>
      <c r="I116" s="51"/>
      <c r="J116" s="51"/>
      <c r="K116" s="48"/>
      <c r="L116" s="18">
        <f t="shared" si="6"/>
        <v>96</v>
      </c>
      <c r="M116" s="19">
        <f t="shared" si="5"/>
        <v>0</v>
      </c>
      <c r="N116" s="20">
        <f t="shared" si="7"/>
        <v>96</v>
      </c>
    </row>
    <row r="117" spans="1:14" s="20" customFormat="1" ht="297">
      <c r="A117" s="15">
        <f t="shared" si="4"/>
      </c>
      <c r="B117" s="53">
        <v>97</v>
      </c>
      <c r="C117" s="16" t="s">
        <v>83</v>
      </c>
      <c r="D117" s="16" t="s">
        <v>625</v>
      </c>
      <c r="E117" s="16" t="s">
        <v>390</v>
      </c>
      <c r="F117" s="36">
        <v>200</v>
      </c>
      <c r="G117" s="51"/>
      <c r="H117" s="51"/>
      <c r="I117" s="51"/>
      <c r="J117" s="51"/>
      <c r="K117" s="48"/>
      <c r="L117" s="18">
        <f t="shared" si="6"/>
        <v>97</v>
      </c>
      <c r="M117" s="19">
        <f t="shared" si="5"/>
        <v>0</v>
      </c>
      <c r="N117" s="20">
        <f t="shared" si="7"/>
        <v>97</v>
      </c>
    </row>
    <row r="118" spans="1:14" s="20" customFormat="1" ht="99">
      <c r="A118" s="15">
        <f t="shared" si="4"/>
      </c>
      <c r="B118" s="53">
        <v>98</v>
      </c>
      <c r="C118" s="16" t="s">
        <v>84</v>
      </c>
      <c r="D118" s="42" t="s">
        <v>626</v>
      </c>
      <c r="E118" s="16"/>
      <c r="F118" s="36">
        <v>50</v>
      </c>
      <c r="G118" s="51"/>
      <c r="H118" s="51"/>
      <c r="I118" s="51"/>
      <c r="J118" s="51"/>
      <c r="K118" s="48"/>
      <c r="L118" s="18">
        <f t="shared" si="6"/>
        <v>98</v>
      </c>
      <c r="M118" s="19">
        <f t="shared" si="5"/>
        <v>0</v>
      </c>
      <c r="N118" s="20">
        <f t="shared" si="7"/>
        <v>98</v>
      </c>
    </row>
    <row r="119" spans="1:14" s="20" customFormat="1" ht="313.5">
      <c r="A119" s="15">
        <f t="shared" si="4"/>
      </c>
      <c r="B119" s="53">
        <v>99</v>
      </c>
      <c r="C119" s="16" t="s">
        <v>85</v>
      </c>
      <c r="D119" s="43" t="s">
        <v>86</v>
      </c>
      <c r="E119" s="16"/>
      <c r="F119" s="36">
        <v>30</v>
      </c>
      <c r="G119" s="51"/>
      <c r="H119" s="51"/>
      <c r="I119" s="51"/>
      <c r="J119" s="51"/>
      <c r="K119" s="48"/>
      <c r="L119" s="18">
        <f t="shared" si="6"/>
        <v>99</v>
      </c>
      <c r="M119" s="19">
        <f t="shared" si="5"/>
        <v>0</v>
      </c>
      <c r="N119" s="20">
        <f t="shared" si="7"/>
        <v>99</v>
      </c>
    </row>
    <row r="120" spans="1:14" s="20" customFormat="1" ht="115.5">
      <c r="A120" s="15">
        <f t="shared" si="4"/>
      </c>
      <c r="B120" s="53">
        <v>100</v>
      </c>
      <c r="C120" s="16" t="s">
        <v>87</v>
      </c>
      <c r="D120" s="16" t="s">
        <v>627</v>
      </c>
      <c r="E120" s="16"/>
      <c r="F120" s="36">
        <v>30</v>
      </c>
      <c r="G120" s="51"/>
      <c r="H120" s="51"/>
      <c r="I120" s="51"/>
      <c r="J120" s="51"/>
      <c r="K120" s="48"/>
      <c r="L120" s="18">
        <f t="shared" si="6"/>
        <v>100</v>
      </c>
      <c r="M120" s="19">
        <f t="shared" si="5"/>
        <v>0</v>
      </c>
      <c r="N120" s="20">
        <f t="shared" si="7"/>
        <v>100</v>
      </c>
    </row>
    <row r="121" spans="1:14" s="20" customFormat="1" ht="66">
      <c r="A121" s="15">
        <f t="shared" si="4"/>
      </c>
      <c r="B121" s="53">
        <v>101</v>
      </c>
      <c r="C121" s="16" t="s">
        <v>88</v>
      </c>
      <c r="D121" s="16" t="s">
        <v>628</v>
      </c>
      <c r="E121" s="16"/>
      <c r="F121" s="36">
        <v>70</v>
      </c>
      <c r="G121" s="51"/>
      <c r="H121" s="51"/>
      <c r="I121" s="51"/>
      <c r="J121" s="51"/>
      <c r="K121" s="48"/>
      <c r="L121" s="18">
        <f t="shared" si="6"/>
        <v>101</v>
      </c>
      <c r="M121" s="19">
        <f t="shared" si="5"/>
        <v>0</v>
      </c>
      <c r="N121" s="20">
        <f t="shared" si="7"/>
        <v>101</v>
      </c>
    </row>
    <row r="122" spans="1:14" s="20" customFormat="1" ht="280.5">
      <c r="A122" s="15">
        <f t="shared" si="4"/>
      </c>
      <c r="B122" s="53">
        <v>102</v>
      </c>
      <c r="C122" s="16" t="s">
        <v>89</v>
      </c>
      <c r="D122" s="43" t="s">
        <v>90</v>
      </c>
      <c r="E122" s="16"/>
      <c r="F122" s="36">
        <v>50</v>
      </c>
      <c r="G122" s="51"/>
      <c r="H122" s="51"/>
      <c r="I122" s="51"/>
      <c r="J122" s="51"/>
      <c r="K122" s="48"/>
      <c r="L122" s="18">
        <f t="shared" si="6"/>
        <v>102</v>
      </c>
      <c r="M122" s="19">
        <f t="shared" si="5"/>
        <v>0</v>
      </c>
      <c r="N122" s="20">
        <f t="shared" si="7"/>
        <v>102</v>
      </c>
    </row>
    <row r="123" spans="1:14" s="20" customFormat="1" ht="148.5">
      <c r="A123" s="15">
        <f t="shared" si="4"/>
      </c>
      <c r="B123" s="53">
        <v>103</v>
      </c>
      <c r="C123" s="16" t="s">
        <v>91</v>
      </c>
      <c r="D123" s="37" t="s">
        <v>631</v>
      </c>
      <c r="E123" s="16"/>
      <c r="F123" s="36">
        <v>50</v>
      </c>
      <c r="G123" s="51"/>
      <c r="H123" s="51"/>
      <c r="I123" s="51"/>
      <c r="J123" s="51"/>
      <c r="K123" s="48"/>
      <c r="L123" s="18">
        <f t="shared" si="6"/>
        <v>103</v>
      </c>
      <c r="M123" s="19">
        <f t="shared" si="5"/>
        <v>0</v>
      </c>
      <c r="N123" s="20">
        <f t="shared" si="7"/>
        <v>103</v>
      </c>
    </row>
    <row r="124" spans="1:14" s="20" customFormat="1" ht="198">
      <c r="A124" s="15">
        <f t="shared" si="4"/>
      </c>
      <c r="B124" s="53">
        <v>104</v>
      </c>
      <c r="C124" s="16" t="s">
        <v>92</v>
      </c>
      <c r="D124" s="37" t="s">
        <v>632</v>
      </c>
      <c r="E124" s="16"/>
      <c r="F124" s="36">
        <v>50</v>
      </c>
      <c r="G124" s="51"/>
      <c r="H124" s="51"/>
      <c r="I124" s="51"/>
      <c r="J124" s="51"/>
      <c r="K124" s="48"/>
      <c r="L124" s="18">
        <f t="shared" si="6"/>
        <v>104</v>
      </c>
      <c r="M124" s="19">
        <f t="shared" si="5"/>
        <v>0</v>
      </c>
      <c r="N124" s="20">
        <f t="shared" si="7"/>
        <v>104</v>
      </c>
    </row>
    <row r="125" spans="1:14" s="20" customFormat="1" ht="181.5">
      <c r="A125" s="15">
        <f t="shared" si="4"/>
      </c>
      <c r="B125" s="53">
        <v>105</v>
      </c>
      <c r="C125" s="16" t="s">
        <v>629</v>
      </c>
      <c r="D125" s="43" t="s">
        <v>93</v>
      </c>
      <c r="E125" s="16"/>
      <c r="F125" s="36">
        <v>50</v>
      </c>
      <c r="G125" s="51"/>
      <c r="H125" s="51"/>
      <c r="I125" s="51"/>
      <c r="J125" s="51"/>
      <c r="K125" s="48"/>
      <c r="L125" s="18">
        <f t="shared" si="6"/>
        <v>105</v>
      </c>
      <c r="M125" s="19">
        <f t="shared" si="5"/>
        <v>0</v>
      </c>
      <c r="N125" s="20">
        <f t="shared" si="7"/>
        <v>105</v>
      </c>
    </row>
    <row r="126" spans="1:14" s="20" customFormat="1" ht="99">
      <c r="A126" s="15">
        <f t="shared" si="4"/>
      </c>
      <c r="B126" s="53">
        <v>106</v>
      </c>
      <c r="C126" s="16" t="s">
        <v>630</v>
      </c>
      <c r="D126" s="44" t="s">
        <v>94</v>
      </c>
      <c r="E126" s="16"/>
      <c r="F126" s="36">
        <v>50</v>
      </c>
      <c r="G126" s="51"/>
      <c r="H126" s="51"/>
      <c r="I126" s="51"/>
      <c r="J126" s="51"/>
      <c r="K126" s="48"/>
      <c r="L126" s="18">
        <f t="shared" si="6"/>
        <v>106</v>
      </c>
      <c r="M126" s="19">
        <f t="shared" si="5"/>
        <v>0</v>
      </c>
      <c r="N126" s="20">
        <f t="shared" si="7"/>
        <v>106</v>
      </c>
    </row>
    <row r="127" spans="1:14" s="20" customFormat="1" ht="33">
      <c r="A127" s="15">
        <f t="shared" si="4"/>
      </c>
      <c r="B127" s="53" t="s">
        <v>66</v>
      </c>
      <c r="C127" s="29"/>
      <c r="D127" s="29" t="s">
        <v>498</v>
      </c>
      <c r="E127" s="16"/>
      <c r="F127" s="16"/>
      <c r="G127" s="23"/>
      <c r="H127" s="23"/>
      <c r="I127" s="23"/>
      <c r="J127" s="23"/>
      <c r="K127" s="59"/>
      <c r="L127" s="18">
        <f t="shared" si="6"/>
        <v>106</v>
      </c>
      <c r="M127" s="19">
        <f t="shared" si="5"/>
        <v>0</v>
      </c>
      <c r="N127" s="20">
        <f t="shared" si="7"/>
      </c>
    </row>
    <row r="128" spans="1:14" s="20" customFormat="1" ht="409.5">
      <c r="A128" s="15">
        <f t="shared" si="4"/>
      </c>
      <c r="B128" s="53">
        <v>107</v>
      </c>
      <c r="C128" s="21" t="s">
        <v>268</v>
      </c>
      <c r="D128" s="16" t="s">
        <v>499</v>
      </c>
      <c r="E128" s="16" t="s">
        <v>390</v>
      </c>
      <c r="F128" s="36">
        <v>50</v>
      </c>
      <c r="G128" s="51"/>
      <c r="H128" s="51"/>
      <c r="I128" s="51"/>
      <c r="J128" s="51"/>
      <c r="K128" s="48"/>
      <c r="L128" s="18">
        <f t="shared" si="6"/>
        <v>107</v>
      </c>
      <c r="M128" s="19">
        <f t="shared" si="5"/>
        <v>0</v>
      </c>
      <c r="N128" s="20">
        <f t="shared" si="7"/>
        <v>107</v>
      </c>
    </row>
    <row r="129" spans="1:14" s="20" customFormat="1" ht="409.5">
      <c r="A129" s="15">
        <f t="shared" si="4"/>
      </c>
      <c r="B129" s="53">
        <v>108</v>
      </c>
      <c r="C129" s="16" t="s">
        <v>269</v>
      </c>
      <c r="D129" s="16" t="s">
        <v>500</v>
      </c>
      <c r="E129" s="16" t="s">
        <v>390</v>
      </c>
      <c r="F129" s="36">
        <v>100</v>
      </c>
      <c r="G129" s="51"/>
      <c r="H129" s="51"/>
      <c r="I129" s="51"/>
      <c r="J129" s="51"/>
      <c r="K129" s="48"/>
      <c r="L129" s="18">
        <f t="shared" si="6"/>
        <v>108</v>
      </c>
      <c r="M129" s="19">
        <f t="shared" si="5"/>
        <v>0</v>
      </c>
      <c r="N129" s="20">
        <f t="shared" si="7"/>
        <v>108</v>
      </c>
    </row>
    <row r="130" spans="1:14" s="20" customFormat="1" ht="346.5">
      <c r="A130" s="15">
        <f t="shared" si="4"/>
      </c>
      <c r="B130" s="53">
        <v>109</v>
      </c>
      <c r="C130" s="16" t="s">
        <v>270</v>
      </c>
      <c r="D130" s="16" t="s">
        <v>501</v>
      </c>
      <c r="E130" s="16" t="s">
        <v>390</v>
      </c>
      <c r="F130" s="36">
        <v>150</v>
      </c>
      <c r="G130" s="51"/>
      <c r="H130" s="51"/>
      <c r="I130" s="51"/>
      <c r="J130" s="51"/>
      <c r="K130" s="48"/>
      <c r="L130" s="18">
        <f t="shared" si="6"/>
        <v>109</v>
      </c>
      <c r="M130" s="19">
        <f t="shared" si="5"/>
        <v>0</v>
      </c>
      <c r="N130" s="20">
        <f t="shared" si="7"/>
        <v>109</v>
      </c>
    </row>
    <row r="131" spans="1:14" s="20" customFormat="1" ht="297">
      <c r="A131" s="15">
        <f t="shared" si="4"/>
      </c>
      <c r="B131" s="53">
        <v>110</v>
      </c>
      <c r="C131" s="16" t="s">
        <v>271</v>
      </c>
      <c r="D131" s="16" t="s">
        <v>502</v>
      </c>
      <c r="E131" s="16" t="s">
        <v>390</v>
      </c>
      <c r="F131" s="36">
        <v>30</v>
      </c>
      <c r="G131" s="51"/>
      <c r="H131" s="51"/>
      <c r="I131" s="51"/>
      <c r="J131" s="51"/>
      <c r="K131" s="48"/>
      <c r="L131" s="18">
        <f t="shared" si="6"/>
        <v>110</v>
      </c>
      <c r="M131" s="19">
        <f t="shared" si="5"/>
        <v>0</v>
      </c>
      <c r="N131" s="20">
        <f t="shared" si="7"/>
        <v>110</v>
      </c>
    </row>
    <row r="132" spans="1:14" s="20" customFormat="1" ht="297">
      <c r="A132" s="15">
        <f t="shared" si="4"/>
      </c>
      <c r="B132" s="53">
        <v>111</v>
      </c>
      <c r="C132" s="16" t="s">
        <v>272</v>
      </c>
      <c r="D132" s="16" t="s">
        <v>482</v>
      </c>
      <c r="E132" s="16" t="s">
        <v>390</v>
      </c>
      <c r="F132" s="36">
        <v>80</v>
      </c>
      <c r="G132" s="51"/>
      <c r="H132" s="51"/>
      <c r="I132" s="51"/>
      <c r="J132" s="51"/>
      <c r="K132" s="48"/>
      <c r="L132" s="18">
        <f t="shared" si="6"/>
        <v>111</v>
      </c>
      <c r="M132" s="19">
        <f t="shared" si="5"/>
        <v>0</v>
      </c>
      <c r="N132" s="20">
        <f t="shared" si="7"/>
        <v>111</v>
      </c>
    </row>
    <row r="133" spans="1:14" s="20" customFormat="1" ht="264">
      <c r="A133" s="15">
        <f t="shared" si="4"/>
      </c>
      <c r="B133" s="53">
        <v>112</v>
      </c>
      <c r="C133" s="16" t="s">
        <v>273</v>
      </c>
      <c r="D133" s="16" t="s">
        <v>213</v>
      </c>
      <c r="E133" s="16" t="s">
        <v>390</v>
      </c>
      <c r="F133" s="36">
        <v>30</v>
      </c>
      <c r="G133" s="51"/>
      <c r="H133" s="51"/>
      <c r="I133" s="51"/>
      <c r="J133" s="51"/>
      <c r="K133" s="48"/>
      <c r="L133" s="18">
        <f t="shared" si="6"/>
        <v>112</v>
      </c>
      <c r="M133" s="19">
        <f t="shared" si="5"/>
        <v>0</v>
      </c>
      <c r="N133" s="20">
        <f t="shared" si="7"/>
        <v>112</v>
      </c>
    </row>
    <row r="134" spans="1:14" s="20" customFormat="1" ht="231">
      <c r="A134" s="15">
        <f t="shared" si="4"/>
      </c>
      <c r="B134" s="53">
        <v>113</v>
      </c>
      <c r="C134" s="16" t="s">
        <v>95</v>
      </c>
      <c r="D134" s="16" t="s">
        <v>412</v>
      </c>
      <c r="E134" s="16" t="s">
        <v>390</v>
      </c>
      <c r="F134" s="36">
        <v>100</v>
      </c>
      <c r="G134" s="51"/>
      <c r="H134" s="51"/>
      <c r="I134" s="51"/>
      <c r="J134" s="51"/>
      <c r="K134" s="48"/>
      <c r="L134" s="18">
        <f t="shared" si="6"/>
        <v>113</v>
      </c>
      <c r="M134" s="19">
        <f t="shared" si="5"/>
        <v>0</v>
      </c>
      <c r="N134" s="20">
        <f t="shared" si="7"/>
        <v>113</v>
      </c>
    </row>
    <row r="135" spans="1:14" s="20" customFormat="1" ht="231">
      <c r="A135" s="15">
        <f t="shared" si="4"/>
      </c>
      <c r="B135" s="53">
        <v>114</v>
      </c>
      <c r="C135" s="16" t="s">
        <v>96</v>
      </c>
      <c r="D135" s="16" t="s">
        <v>457</v>
      </c>
      <c r="E135" s="16" t="s">
        <v>390</v>
      </c>
      <c r="F135" s="36">
        <v>100</v>
      </c>
      <c r="G135" s="51"/>
      <c r="H135" s="51"/>
      <c r="I135" s="51"/>
      <c r="J135" s="51"/>
      <c r="K135" s="48"/>
      <c r="L135" s="18">
        <f t="shared" si="6"/>
        <v>114</v>
      </c>
      <c r="M135" s="19">
        <f t="shared" si="5"/>
        <v>0</v>
      </c>
      <c r="N135" s="20">
        <f t="shared" si="7"/>
        <v>114</v>
      </c>
    </row>
    <row r="136" spans="1:14" s="20" customFormat="1" ht="181.5">
      <c r="A136" s="15">
        <f t="shared" si="4"/>
      </c>
      <c r="B136" s="53">
        <v>115</v>
      </c>
      <c r="C136" s="16" t="s">
        <v>97</v>
      </c>
      <c r="D136" s="16" t="s">
        <v>458</v>
      </c>
      <c r="E136" s="16" t="s">
        <v>390</v>
      </c>
      <c r="F136" s="36">
        <v>70</v>
      </c>
      <c r="G136" s="51"/>
      <c r="H136" s="51"/>
      <c r="I136" s="51"/>
      <c r="J136" s="51"/>
      <c r="K136" s="48"/>
      <c r="L136" s="18">
        <f t="shared" si="6"/>
        <v>115</v>
      </c>
      <c r="M136" s="19">
        <f t="shared" si="5"/>
        <v>0</v>
      </c>
      <c r="N136" s="20">
        <f t="shared" si="7"/>
        <v>115</v>
      </c>
    </row>
    <row r="137" spans="1:14" s="20" customFormat="1" ht="115.5">
      <c r="A137" s="15">
        <f aca="true" t="shared" si="8" ref="A137:A200">IF(M137&gt;0,$D$4,"")</f>
      </c>
      <c r="B137" s="53">
        <v>116</v>
      </c>
      <c r="C137" s="16" t="s">
        <v>274</v>
      </c>
      <c r="D137" s="16" t="s">
        <v>459</v>
      </c>
      <c r="E137" s="16" t="s">
        <v>390</v>
      </c>
      <c r="F137" s="36">
        <v>50</v>
      </c>
      <c r="G137" s="51"/>
      <c r="H137" s="51"/>
      <c r="I137" s="51"/>
      <c r="J137" s="51"/>
      <c r="K137" s="48"/>
      <c r="L137" s="18">
        <f t="shared" si="6"/>
        <v>116</v>
      </c>
      <c r="M137" s="19">
        <f aca="true" t="shared" si="9" ref="M137:M200">IF(H137&lt;&gt;"",1,0)</f>
        <v>0</v>
      </c>
      <c r="N137" s="20">
        <f t="shared" si="7"/>
        <v>116</v>
      </c>
    </row>
    <row r="138" spans="1:14" s="20" customFormat="1" ht="181.5">
      <c r="A138" s="15">
        <f t="shared" si="8"/>
      </c>
      <c r="B138" s="53">
        <v>117</v>
      </c>
      <c r="C138" s="16" t="s">
        <v>98</v>
      </c>
      <c r="D138" s="45" t="s">
        <v>99</v>
      </c>
      <c r="E138" s="16" t="s">
        <v>390</v>
      </c>
      <c r="F138" s="36">
        <v>50</v>
      </c>
      <c r="G138" s="51"/>
      <c r="H138" s="51"/>
      <c r="I138" s="51"/>
      <c r="J138" s="51"/>
      <c r="K138" s="48"/>
      <c r="L138" s="18">
        <f aca="true" t="shared" si="10" ref="L138:L201">IF(F138&gt;0,L137+1,L137)</f>
        <v>117</v>
      </c>
      <c r="M138" s="19">
        <f t="shared" si="9"/>
        <v>0</v>
      </c>
      <c r="N138" s="20">
        <f aca="true" t="shared" si="11" ref="N138:N201">IF(L138=L137,"",L138)</f>
        <v>117</v>
      </c>
    </row>
    <row r="139" spans="1:14" s="20" customFormat="1" ht="214.5">
      <c r="A139" s="15">
        <f t="shared" si="8"/>
      </c>
      <c r="B139" s="53">
        <v>118</v>
      </c>
      <c r="C139" s="16" t="s">
        <v>275</v>
      </c>
      <c r="D139" s="45" t="s">
        <v>100</v>
      </c>
      <c r="E139" s="16" t="s">
        <v>390</v>
      </c>
      <c r="F139" s="36">
        <v>30</v>
      </c>
      <c r="G139" s="51"/>
      <c r="H139" s="51"/>
      <c r="I139" s="51"/>
      <c r="J139" s="51"/>
      <c r="K139" s="48"/>
      <c r="L139" s="18">
        <f t="shared" si="10"/>
        <v>118</v>
      </c>
      <c r="M139" s="19">
        <f t="shared" si="9"/>
        <v>0</v>
      </c>
      <c r="N139" s="20">
        <f t="shared" si="11"/>
        <v>118</v>
      </c>
    </row>
    <row r="140" spans="1:14" s="20" customFormat="1" ht="214.5">
      <c r="A140" s="15">
        <f t="shared" si="8"/>
      </c>
      <c r="B140" s="53">
        <v>119</v>
      </c>
      <c r="C140" s="16" t="s">
        <v>101</v>
      </c>
      <c r="D140" s="16" t="s">
        <v>595</v>
      </c>
      <c r="E140" s="16"/>
      <c r="F140" s="36">
        <v>50</v>
      </c>
      <c r="G140" s="51"/>
      <c r="H140" s="51"/>
      <c r="I140" s="51"/>
      <c r="J140" s="51"/>
      <c r="K140" s="48"/>
      <c r="L140" s="18">
        <f t="shared" si="10"/>
        <v>119</v>
      </c>
      <c r="M140" s="19">
        <f t="shared" si="9"/>
        <v>0</v>
      </c>
      <c r="N140" s="20">
        <f t="shared" si="11"/>
        <v>119</v>
      </c>
    </row>
    <row r="141" spans="1:14" s="20" customFormat="1" ht="148.5">
      <c r="A141" s="15">
        <f t="shared" si="8"/>
      </c>
      <c r="B141" s="53">
        <v>120</v>
      </c>
      <c r="C141" s="16" t="s">
        <v>276</v>
      </c>
      <c r="D141" s="16" t="s">
        <v>102</v>
      </c>
      <c r="E141" s="16" t="s">
        <v>504</v>
      </c>
      <c r="F141" s="36">
        <v>20</v>
      </c>
      <c r="G141" s="51"/>
      <c r="H141" s="51"/>
      <c r="I141" s="51"/>
      <c r="J141" s="51"/>
      <c r="K141" s="48"/>
      <c r="L141" s="18">
        <f t="shared" si="10"/>
        <v>120</v>
      </c>
      <c r="M141" s="19">
        <f t="shared" si="9"/>
        <v>0</v>
      </c>
      <c r="N141" s="20">
        <f t="shared" si="11"/>
        <v>120</v>
      </c>
    </row>
    <row r="142" spans="1:14" s="20" customFormat="1" ht="148.5">
      <c r="A142" s="15">
        <f t="shared" si="8"/>
      </c>
      <c r="B142" s="53">
        <v>121</v>
      </c>
      <c r="C142" s="16" t="s">
        <v>103</v>
      </c>
      <c r="D142" s="16" t="s">
        <v>104</v>
      </c>
      <c r="E142" s="16" t="s">
        <v>390</v>
      </c>
      <c r="F142" s="36">
        <v>20</v>
      </c>
      <c r="G142" s="51"/>
      <c r="H142" s="51"/>
      <c r="I142" s="51"/>
      <c r="J142" s="51"/>
      <c r="K142" s="48"/>
      <c r="L142" s="18">
        <f t="shared" si="10"/>
        <v>121</v>
      </c>
      <c r="M142" s="19">
        <f t="shared" si="9"/>
        <v>0</v>
      </c>
      <c r="N142" s="20">
        <f t="shared" si="11"/>
        <v>121</v>
      </c>
    </row>
    <row r="143" spans="1:14" s="20" customFormat="1" ht="99">
      <c r="A143" s="15">
        <f t="shared" si="8"/>
      </c>
      <c r="B143" s="53">
        <v>122</v>
      </c>
      <c r="C143" s="16" t="s">
        <v>596</v>
      </c>
      <c r="D143" s="37" t="s">
        <v>105</v>
      </c>
      <c r="E143" s="16" t="s">
        <v>390</v>
      </c>
      <c r="F143" s="36">
        <v>30</v>
      </c>
      <c r="G143" s="51"/>
      <c r="H143" s="51"/>
      <c r="I143" s="51"/>
      <c r="J143" s="51"/>
      <c r="K143" s="48"/>
      <c r="L143" s="18">
        <f t="shared" si="10"/>
        <v>122</v>
      </c>
      <c r="M143" s="19">
        <f t="shared" si="9"/>
        <v>0</v>
      </c>
      <c r="N143" s="20">
        <f t="shared" si="11"/>
        <v>122</v>
      </c>
    </row>
    <row r="144" spans="1:14" s="20" customFormat="1" ht="99">
      <c r="A144" s="15">
        <f t="shared" si="8"/>
      </c>
      <c r="B144" s="53">
        <v>123</v>
      </c>
      <c r="C144" s="16" t="s">
        <v>597</v>
      </c>
      <c r="D144" s="37" t="s">
        <v>106</v>
      </c>
      <c r="E144" s="16" t="s">
        <v>390</v>
      </c>
      <c r="F144" s="36">
        <v>20</v>
      </c>
      <c r="G144" s="51"/>
      <c r="H144" s="51"/>
      <c r="I144" s="51"/>
      <c r="J144" s="51"/>
      <c r="K144" s="48"/>
      <c r="L144" s="18">
        <f t="shared" si="10"/>
        <v>123</v>
      </c>
      <c r="M144" s="19">
        <f t="shared" si="9"/>
        <v>0</v>
      </c>
      <c r="N144" s="20">
        <f t="shared" si="11"/>
        <v>123</v>
      </c>
    </row>
    <row r="145" spans="1:14" s="20" customFormat="1" ht="49.5">
      <c r="A145" s="15">
        <f t="shared" si="8"/>
      </c>
      <c r="B145" s="53">
        <v>124</v>
      </c>
      <c r="C145" s="16" t="s">
        <v>107</v>
      </c>
      <c r="D145" s="16" t="s">
        <v>108</v>
      </c>
      <c r="E145" s="16" t="s">
        <v>390</v>
      </c>
      <c r="F145" s="36">
        <v>10</v>
      </c>
      <c r="G145" s="51"/>
      <c r="H145" s="51"/>
      <c r="I145" s="51"/>
      <c r="J145" s="51"/>
      <c r="K145" s="48"/>
      <c r="L145" s="18">
        <f t="shared" si="10"/>
        <v>124</v>
      </c>
      <c r="M145" s="19">
        <f t="shared" si="9"/>
        <v>0</v>
      </c>
      <c r="N145" s="20">
        <f t="shared" si="11"/>
        <v>124</v>
      </c>
    </row>
    <row r="146" spans="1:14" s="20" customFormat="1" ht="82.5">
      <c r="A146" s="15">
        <f t="shared" si="8"/>
      </c>
      <c r="B146" s="53">
        <v>125</v>
      </c>
      <c r="C146" s="16" t="s">
        <v>109</v>
      </c>
      <c r="D146" s="45" t="s">
        <v>110</v>
      </c>
      <c r="E146" s="16" t="s">
        <v>390</v>
      </c>
      <c r="F146" s="36">
        <v>10</v>
      </c>
      <c r="G146" s="51"/>
      <c r="H146" s="51"/>
      <c r="I146" s="51"/>
      <c r="J146" s="51"/>
      <c r="K146" s="48"/>
      <c r="L146" s="18">
        <f t="shared" si="10"/>
        <v>125</v>
      </c>
      <c r="M146" s="19">
        <f t="shared" si="9"/>
        <v>0</v>
      </c>
      <c r="N146" s="20">
        <f t="shared" si="11"/>
        <v>125</v>
      </c>
    </row>
    <row r="147" spans="1:14" s="20" customFormat="1" ht="165">
      <c r="A147" s="15">
        <f t="shared" si="8"/>
      </c>
      <c r="B147" s="53">
        <v>126</v>
      </c>
      <c r="C147" s="16" t="s">
        <v>111</v>
      </c>
      <c r="D147" s="16" t="s">
        <v>460</v>
      </c>
      <c r="E147" s="16" t="s">
        <v>504</v>
      </c>
      <c r="F147" s="36">
        <v>80</v>
      </c>
      <c r="G147" s="51"/>
      <c r="H147" s="51"/>
      <c r="I147" s="51"/>
      <c r="J147" s="51"/>
      <c r="K147" s="48"/>
      <c r="L147" s="18">
        <f t="shared" si="10"/>
        <v>126</v>
      </c>
      <c r="M147" s="19">
        <f t="shared" si="9"/>
        <v>0</v>
      </c>
      <c r="N147" s="20">
        <f t="shared" si="11"/>
        <v>126</v>
      </c>
    </row>
    <row r="148" spans="1:14" s="20" customFormat="1" ht="330">
      <c r="A148" s="15">
        <f t="shared" si="8"/>
      </c>
      <c r="B148" s="53">
        <v>127</v>
      </c>
      <c r="C148" s="16" t="s">
        <v>112</v>
      </c>
      <c r="D148" s="37" t="s">
        <v>113</v>
      </c>
      <c r="E148" s="16" t="s">
        <v>390</v>
      </c>
      <c r="F148" s="36">
        <v>100</v>
      </c>
      <c r="G148" s="51"/>
      <c r="H148" s="51"/>
      <c r="I148" s="51"/>
      <c r="J148" s="51"/>
      <c r="K148" s="48"/>
      <c r="L148" s="18">
        <f t="shared" si="10"/>
        <v>127</v>
      </c>
      <c r="M148" s="19">
        <f t="shared" si="9"/>
        <v>0</v>
      </c>
      <c r="N148" s="20">
        <f t="shared" si="11"/>
        <v>127</v>
      </c>
    </row>
    <row r="149" spans="1:14" s="20" customFormat="1" ht="330">
      <c r="A149" s="15">
        <f t="shared" si="8"/>
      </c>
      <c r="B149" s="53">
        <v>128</v>
      </c>
      <c r="C149" s="16" t="s">
        <v>114</v>
      </c>
      <c r="D149" s="37" t="s">
        <v>113</v>
      </c>
      <c r="E149" s="16" t="s">
        <v>390</v>
      </c>
      <c r="F149" s="36">
        <v>100</v>
      </c>
      <c r="G149" s="51"/>
      <c r="H149" s="51"/>
      <c r="I149" s="51"/>
      <c r="J149" s="51"/>
      <c r="K149" s="48"/>
      <c r="L149" s="18">
        <f t="shared" si="10"/>
        <v>128</v>
      </c>
      <c r="M149" s="19">
        <f t="shared" si="9"/>
        <v>0</v>
      </c>
      <c r="N149" s="20">
        <f t="shared" si="11"/>
        <v>128</v>
      </c>
    </row>
    <row r="150" spans="1:14" s="20" customFormat="1" ht="198">
      <c r="A150" s="15">
        <f t="shared" si="8"/>
      </c>
      <c r="B150" s="53">
        <v>129</v>
      </c>
      <c r="C150" s="16" t="s">
        <v>115</v>
      </c>
      <c r="D150" s="43" t="s">
        <v>598</v>
      </c>
      <c r="E150" s="16" t="s">
        <v>390</v>
      </c>
      <c r="F150" s="36">
        <v>100</v>
      </c>
      <c r="G150" s="51"/>
      <c r="H150" s="51"/>
      <c r="I150" s="51"/>
      <c r="J150" s="51"/>
      <c r="K150" s="48"/>
      <c r="L150" s="18">
        <f t="shared" si="10"/>
        <v>129</v>
      </c>
      <c r="M150" s="19">
        <f t="shared" si="9"/>
        <v>0</v>
      </c>
      <c r="N150" s="20">
        <f t="shared" si="11"/>
        <v>129</v>
      </c>
    </row>
    <row r="151" spans="1:14" s="20" customFormat="1" ht="33">
      <c r="A151" s="15">
        <f t="shared" si="8"/>
      </c>
      <c r="B151" s="53" t="s">
        <v>67</v>
      </c>
      <c r="C151" s="29"/>
      <c r="D151" s="30" t="s">
        <v>483</v>
      </c>
      <c r="E151" s="16"/>
      <c r="F151" s="16"/>
      <c r="G151" s="23"/>
      <c r="H151" s="23"/>
      <c r="I151" s="23"/>
      <c r="J151" s="23"/>
      <c r="K151" s="59"/>
      <c r="L151" s="18">
        <f t="shared" si="10"/>
        <v>129</v>
      </c>
      <c r="M151" s="19">
        <f t="shared" si="9"/>
        <v>0</v>
      </c>
      <c r="N151" s="20">
        <f t="shared" si="11"/>
      </c>
    </row>
    <row r="152" spans="1:14" s="15" customFormat="1" ht="115.5">
      <c r="A152" s="15">
        <f t="shared" si="8"/>
      </c>
      <c r="B152" s="53">
        <v>130</v>
      </c>
      <c r="C152" s="16" t="s">
        <v>277</v>
      </c>
      <c r="D152" s="16" t="s">
        <v>461</v>
      </c>
      <c r="E152" s="16" t="s">
        <v>390</v>
      </c>
      <c r="F152" s="36">
        <v>40</v>
      </c>
      <c r="G152" s="49"/>
      <c r="H152" s="49"/>
      <c r="I152" s="49"/>
      <c r="J152" s="49"/>
      <c r="K152" s="48"/>
      <c r="L152" s="18">
        <f t="shared" si="10"/>
        <v>130</v>
      </c>
      <c r="M152" s="19">
        <f t="shared" si="9"/>
        <v>0</v>
      </c>
      <c r="N152" s="20">
        <f t="shared" si="11"/>
        <v>130</v>
      </c>
    </row>
    <row r="153" spans="1:14" s="20" customFormat="1" ht="181.5">
      <c r="A153" s="15">
        <f t="shared" si="8"/>
      </c>
      <c r="B153" s="53">
        <v>131</v>
      </c>
      <c r="C153" s="16" t="s">
        <v>278</v>
      </c>
      <c r="D153" s="16" t="s">
        <v>462</v>
      </c>
      <c r="E153" s="16" t="s">
        <v>390</v>
      </c>
      <c r="F153" s="36">
        <v>20</v>
      </c>
      <c r="G153" s="48"/>
      <c r="H153" s="48"/>
      <c r="I153" s="48"/>
      <c r="J153" s="48"/>
      <c r="K153" s="48"/>
      <c r="L153" s="18">
        <f t="shared" si="10"/>
        <v>131</v>
      </c>
      <c r="M153" s="19">
        <f t="shared" si="9"/>
        <v>0</v>
      </c>
      <c r="N153" s="20">
        <f t="shared" si="11"/>
        <v>131</v>
      </c>
    </row>
    <row r="154" spans="1:14" s="20" customFormat="1" ht="148.5">
      <c r="A154" s="15">
        <f t="shared" si="8"/>
      </c>
      <c r="B154" s="53">
        <v>132</v>
      </c>
      <c r="C154" s="16" t="s">
        <v>599</v>
      </c>
      <c r="D154" s="16" t="s">
        <v>463</v>
      </c>
      <c r="E154" s="16" t="s">
        <v>390</v>
      </c>
      <c r="F154" s="36">
        <v>100</v>
      </c>
      <c r="G154" s="48"/>
      <c r="H154" s="48"/>
      <c r="I154" s="48"/>
      <c r="J154" s="48"/>
      <c r="K154" s="48"/>
      <c r="L154" s="18">
        <f t="shared" si="10"/>
        <v>132</v>
      </c>
      <c r="M154" s="19">
        <f t="shared" si="9"/>
        <v>0</v>
      </c>
      <c r="N154" s="20">
        <f t="shared" si="11"/>
        <v>132</v>
      </c>
    </row>
    <row r="155" spans="1:14" s="20" customFormat="1" ht="181.5">
      <c r="A155" s="15">
        <f t="shared" si="8"/>
      </c>
      <c r="B155" s="53">
        <v>133</v>
      </c>
      <c r="C155" s="16" t="s">
        <v>600</v>
      </c>
      <c r="D155" s="16" t="s">
        <v>601</v>
      </c>
      <c r="E155" s="16" t="s">
        <v>390</v>
      </c>
      <c r="F155" s="36">
        <v>100</v>
      </c>
      <c r="G155" s="48"/>
      <c r="H155" s="48"/>
      <c r="I155" s="48"/>
      <c r="J155" s="48"/>
      <c r="K155" s="48"/>
      <c r="L155" s="18">
        <f t="shared" si="10"/>
        <v>133</v>
      </c>
      <c r="M155" s="19">
        <f t="shared" si="9"/>
        <v>0</v>
      </c>
      <c r="N155" s="20">
        <f t="shared" si="11"/>
        <v>133</v>
      </c>
    </row>
    <row r="156" spans="1:14" s="20" customFormat="1" ht="231">
      <c r="A156" s="15">
        <f t="shared" si="8"/>
      </c>
      <c r="B156" s="53">
        <v>134</v>
      </c>
      <c r="C156" s="16" t="s">
        <v>279</v>
      </c>
      <c r="D156" s="16" t="s">
        <v>214</v>
      </c>
      <c r="E156" s="16" t="s">
        <v>504</v>
      </c>
      <c r="F156" s="36">
        <v>40</v>
      </c>
      <c r="G156" s="49"/>
      <c r="H156" s="49"/>
      <c r="I156" s="49"/>
      <c r="J156" s="49"/>
      <c r="K156" s="49"/>
      <c r="L156" s="18">
        <f t="shared" si="10"/>
        <v>134</v>
      </c>
      <c r="M156" s="19">
        <f t="shared" si="9"/>
        <v>0</v>
      </c>
      <c r="N156" s="20">
        <f t="shared" si="11"/>
        <v>134</v>
      </c>
    </row>
    <row r="157" spans="1:14" s="20" customFormat="1" ht="231">
      <c r="A157" s="15">
        <f t="shared" si="8"/>
      </c>
      <c r="B157" s="53">
        <v>135</v>
      </c>
      <c r="C157" s="16" t="s">
        <v>280</v>
      </c>
      <c r="D157" s="16" t="s">
        <v>215</v>
      </c>
      <c r="E157" s="16" t="s">
        <v>390</v>
      </c>
      <c r="F157" s="36">
        <v>40</v>
      </c>
      <c r="G157" s="48"/>
      <c r="H157" s="48"/>
      <c r="I157" s="48"/>
      <c r="J157" s="48"/>
      <c r="K157" s="48"/>
      <c r="L157" s="18">
        <f t="shared" si="10"/>
        <v>135</v>
      </c>
      <c r="M157" s="19">
        <f t="shared" si="9"/>
        <v>0</v>
      </c>
      <c r="N157" s="20">
        <f t="shared" si="11"/>
        <v>135</v>
      </c>
    </row>
    <row r="158" spans="1:14" s="20" customFormat="1" ht="409.5">
      <c r="A158" s="15">
        <f t="shared" si="8"/>
      </c>
      <c r="B158" s="53">
        <v>136</v>
      </c>
      <c r="C158" s="16" t="s">
        <v>602</v>
      </c>
      <c r="D158" s="60" t="s">
        <v>116</v>
      </c>
      <c r="E158" s="16" t="s">
        <v>390</v>
      </c>
      <c r="F158" s="36">
        <v>150</v>
      </c>
      <c r="G158" s="48"/>
      <c r="H158" s="48"/>
      <c r="I158" s="48"/>
      <c r="J158" s="48"/>
      <c r="K158" s="48"/>
      <c r="L158" s="18">
        <f t="shared" si="10"/>
        <v>136</v>
      </c>
      <c r="M158" s="19">
        <f t="shared" si="9"/>
        <v>0</v>
      </c>
      <c r="N158" s="20">
        <f t="shared" si="11"/>
        <v>136</v>
      </c>
    </row>
    <row r="159" spans="1:14" s="20" customFormat="1" ht="214.5">
      <c r="A159" s="15">
        <f t="shared" si="8"/>
      </c>
      <c r="B159" s="53">
        <v>137</v>
      </c>
      <c r="C159" s="16" t="s">
        <v>603</v>
      </c>
      <c r="D159" s="16" t="s">
        <v>492</v>
      </c>
      <c r="E159" s="16" t="s">
        <v>390</v>
      </c>
      <c r="F159" s="36">
        <v>40</v>
      </c>
      <c r="G159" s="48"/>
      <c r="H159" s="48"/>
      <c r="I159" s="48"/>
      <c r="J159" s="48"/>
      <c r="K159" s="48"/>
      <c r="L159" s="18">
        <f t="shared" si="10"/>
        <v>137</v>
      </c>
      <c r="M159" s="19">
        <f t="shared" si="9"/>
        <v>0</v>
      </c>
      <c r="N159" s="20">
        <f t="shared" si="11"/>
        <v>137</v>
      </c>
    </row>
    <row r="160" spans="1:14" s="20" customFormat="1" ht="409.5">
      <c r="A160" s="15">
        <f t="shared" si="8"/>
      </c>
      <c r="B160" s="53">
        <v>138</v>
      </c>
      <c r="C160" s="16" t="s">
        <v>604</v>
      </c>
      <c r="D160" s="16" t="s">
        <v>493</v>
      </c>
      <c r="E160" s="16" t="s">
        <v>390</v>
      </c>
      <c r="F160" s="36">
        <v>30</v>
      </c>
      <c r="G160" s="48"/>
      <c r="H160" s="48"/>
      <c r="I160" s="48"/>
      <c r="J160" s="48"/>
      <c r="K160" s="48"/>
      <c r="L160" s="18">
        <f t="shared" si="10"/>
        <v>138</v>
      </c>
      <c r="M160" s="19">
        <f t="shared" si="9"/>
        <v>0</v>
      </c>
      <c r="N160" s="20">
        <f t="shared" si="11"/>
        <v>138</v>
      </c>
    </row>
    <row r="161" spans="1:14" s="20" customFormat="1" ht="409.5">
      <c r="A161" s="15">
        <f t="shared" si="8"/>
      </c>
      <c r="B161" s="53">
        <v>139</v>
      </c>
      <c r="C161" s="16" t="s">
        <v>281</v>
      </c>
      <c r="D161" s="16" t="s">
        <v>383</v>
      </c>
      <c r="E161" s="16" t="s">
        <v>390</v>
      </c>
      <c r="F161" s="36">
        <v>50</v>
      </c>
      <c r="G161" s="48"/>
      <c r="H161" s="48"/>
      <c r="I161" s="48"/>
      <c r="J161" s="48"/>
      <c r="K161" s="48"/>
      <c r="L161" s="18">
        <f t="shared" si="10"/>
        <v>139</v>
      </c>
      <c r="M161" s="19">
        <f t="shared" si="9"/>
        <v>0</v>
      </c>
      <c r="N161" s="20">
        <f t="shared" si="11"/>
        <v>139</v>
      </c>
    </row>
    <row r="162" spans="1:14" s="20" customFormat="1" ht="396">
      <c r="A162" s="15">
        <f t="shared" si="8"/>
      </c>
      <c r="B162" s="53">
        <v>140</v>
      </c>
      <c r="C162" s="16" t="s">
        <v>282</v>
      </c>
      <c r="D162" s="16" t="s">
        <v>605</v>
      </c>
      <c r="E162" s="16" t="s">
        <v>390</v>
      </c>
      <c r="F162" s="36">
        <v>50</v>
      </c>
      <c r="G162" s="48"/>
      <c r="H162" s="48"/>
      <c r="I162" s="48"/>
      <c r="J162" s="48"/>
      <c r="K162" s="48"/>
      <c r="L162" s="18">
        <f t="shared" si="10"/>
        <v>140</v>
      </c>
      <c r="M162" s="19">
        <f t="shared" si="9"/>
        <v>0</v>
      </c>
      <c r="N162" s="20">
        <f t="shared" si="11"/>
        <v>140</v>
      </c>
    </row>
    <row r="163" spans="1:14" s="20" customFormat="1" ht="409.5">
      <c r="A163" s="15">
        <f t="shared" si="8"/>
      </c>
      <c r="B163" s="53">
        <v>141</v>
      </c>
      <c r="C163" s="16" t="s">
        <v>117</v>
      </c>
      <c r="D163" s="16" t="s">
        <v>384</v>
      </c>
      <c r="E163" s="16" t="s">
        <v>390</v>
      </c>
      <c r="F163" s="36">
        <v>150</v>
      </c>
      <c r="G163" s="48"/>
      <c r="H163" s="48"/>
      <c r="I163" s="48"/>
      <c r="J163" s="48"/>
      <c r="K163" s="48"/>
      <c r="L163" s="18">
        <f t="shared" si="10"/>
        <v>141</v>
      </c>
      <c r="M163" s="19">
        <f t="shared" si="9"/>
        <v>0</v>
      </c>
      <c r="N163" s="20">
        <f t="shared" si="11"/>
        <v>141</v>
      </c>
    </row>
    <row r="164" spans="1:14" s="20" customFormat="1" ht="280.5">
      <c r="A164" s="15">
        <f t="shared" si="8"/>
      </c>
      <c r="B164" s="53">
        <v>142</v>
      </c>
      <c r="C164" s="16" t="s">
        <v>606</v>
      </c>
      <c r="D164" s="21" t="s">
        <v>607</v>
      </c>
      <c r="E164" s="16" t="s">
        <v>390</v>
      </c>
      <c r="F164" s="36">
        <v>150</v>
      </c>
      <c r="G164" s="48"/>
      <c r="H164" s="48"/>
      <c r="I164" s="48"/>
      <c r="J164" s="48"/>
      <c r="K164" s="48"/>
      <c r="L164" s="18">
        <f t="shared" si="10"/>
        <v>142</v>
      </c>
      <c r="M164" s="19">
        <f t="shared" si="9"/>
        <v>0</v>
      </c>
      <c r="N164" s="20">
        <f t="shared" si="11"/>
        <v>142</v>
      </c>
    </row>
    <row r="165" spans="1:14" s="20" customFormat="1" ht="181.5">
      <c r="A165" s="15">
        <f t="shared" si="8"/>
      </c>
      <c r="B165" s="53">
        <v>143</v>
      </c>
      <c r="C165" s="16" t="s">
        <v>118</v>
      </c>
      <c r="D165" s="45" t="s">
        <v>119</v>
      </c>
      <c r="E165" s="16" t="s">
        <v>390</v>
      </c>
      <c r="F165" s="36">
        <v>20</v>
      </c>
      <c r="G165" s="48"/>
      <c r="H165" s="48"/>
      <c r="I165" s="48"/>
      <c r="J165" s="48"/>
      <c r="K165" s="48"/>
      <c r="L165" s="18">
        <f t="shared" si="10"/>
        <v>143</v>
      </c>
      <c r="M165" s="19">
        <f t="shared" si="9"/>
        <v>0</v>
      </c>
      <c r="N165" s="20">
        <f t="shared" si="11"/>
        <v>143</v>
      </c>
    </row>
    <row r="166" spans="1:14" s="20" customFormat="1" ht="297">
      <c r="A166" s="15">
        <f t="shared" si="8"/>
      </c>
      <c r="B166" s="53">
        <v>144</v>
      </c>
      <c r="C166" s="16" t="s">
        <v>608</v>
      </c>
      <c r="D166" s="16" t="s">
        <v>385</v>
      </c>
      <c r="E166" s="16" t="s">
        <v>390</v>
      </c>
      <c r="F166" s="36">
        <v>10</v>
      </c>
      <c r="G166" s="48"/>
      <c r="H166" s="48"/>
      <c r="I166" s="48"/>
      <c r="J166" s="48"/>
      <c r="K166" s="48"/>
      <c r="L166" s="18">
        <f t="shared" si="10"/>
        <v>144</v>
      </c>
      <c r="M166" s="19">
        <f t="shared" si="9"/>
        <v>0</v>
      </c>
      <c r="N166" s="20">
        <f t="shared" si="11"/>
        <v>144</v>
      </c>
    </row>
    <row r="167" spans="1:14" s="20" customFormat="1" ht="82.5">
      <c r="A167" s="15">
        <f t="shared" si="8"/>
      </c>
      <c r="B167" s="53">
        <v>145</v>
      </c>
      <c r="C167" s="16" t="s">
        <v>609</v>
      </c>
      <c r="D167" s="16" t="s">
        <v>610</v>
      </c>
      <c r="E167" s="16" t="s">
        <v>574</v>
      </c>
      <c r="F167" s="36">
        <v>10</v>
      </c>
      <c r="G167" s="48"/>
      <c r="H167" s="48"/>
      <c r="I167" s="48"/>
      <c r="J167" s="48"/>
      <c r="K167" s="48"/>
      <c r="L167" s="18">
        <f t="shared" si="10"/>
        <v>145</v>
      </c>
      <c r="M167" s="19">
        <f t="shared" si="9"/>
        <v>0</v>
      </c>
      <c r="N167" s="20">
        <f t="shared" si="11"/>
        <v>145</v>
      </c>
    </row>
    <row r="168" spans="1:14" s="20" customFormat="1" ht="165">
      <c r="A168" s="15">
        <f t="shared" si="8"/>
      </c>
      <c r="B168" s="53">
        <v>146</v>
      </c>
      <c r="C168" s="16" t="s">
        <v>611</v>
      </c>
      <c r="D168" s="16" t="s">
        <v>386</v>
      </c>
      <c r="E168" s="16" t="s">
        <v>390</v>
      </c>
      <c r="F168" s="36">
        <v>20</v>
      </c>
      <c r="G168" s="48"/>
      <c r="H168" s="48"/>
      <c r="I168" s="48"/>
      <c r="J168" s="48"/>
      <c r="K168" s="48"/>
      <c r="L168" s="18">
        <f t="shared" si="10"/>
        <v>146</v>
      </c>
      <c r="M168" s="19">
        <f t="shared" si="9"/>
        <v>0</v>
      </c>
      <c r="N168" s="20">
        <f t="shared" si="11"/>
        <v>146</v>
      </c>
    </row>
    <row r="169" spans="1:14" s="20" customFormat="1" ht="346.5">
      <c r="A169" s="15">
        <f t="shared" si="8"/>
      </c>
      <c r="B169" s="53">
        <v>147</v>
      </c>
      <c r="C169" s="16" t="s">
        <v>612</v>
      </c>
      <c r="D169" s="16" t="s">
        <v>613</v>
      </c>
      <c r="E169" s="16" t="s">
        <v>390</v>
      </c>
      <c r="F169" s="36">
        <v>30</v>
      </c>
      <c r="G169" s="48"/>
      <c r="H169" s="48"/>
      <c r="I169" s="48"/>
      <c r="J169" s="48"/>
      <c r="K169" s="48"/>
      <c r="L169" s="18">
        <f t="shared" si="10"/>
        <v>147</v>
      </c>
      <c r="M169" s="19">
        <f t="shared" si="9"/>
        <v>0</v>
      </c>
      <c r="N169" s="20">
        <f t="shared" si="11"/>
        <v>147</v>
      </c>
    </row>
    <row r="170" spans="1:14" s="20" customFormat="1" ht="214.5">
      <c r="A170" s="15">
        <f t="shared" si="8"/>
      </c>
      <c r="B170" s="53">
        <v>148</v>
      </c>
      <c r="C170" s="16" t="s">
        <v>614</v>
      </c>
      <c r="D170" s="16" t="s">
        <v>615</v>
      </c>
      <c r="E170" s="16" t="s">
        <v>390</v>
      </c>
      <c r="F170" s="36">
        <v>30</v>
      </c>
      <c r="G170" s="49"/>
      <c r="H170" s="49"/>
      <c r="I170" s="49"/>
      <c r="J170" s="49"/>
      <c r="K170" s="49"/>
      <c r="L170" s="18">
        <f t="shared" si="10"/>
        <v>148</v>
      </c>
      <c r="M170" s="19">
        <f t="shared" si="9"/>
        <v>0</v>
      </c>
      <c r="N170" s="20">
        <f t="shared" si="11"/>
        <v>148</v>
      </c>
    </row>
    <row r="171" spans="1:14" s="20" customFormat="1" ht="247.5">
      <c r="A171" s="15">
        <f t="shared" si="8"/>
      </c>
      <c r="B171" s="53">
        <v>149</v>
      </c>
      <c r="C171" s="16" t="s">
        <v>616</v>
      </c>
      <c r="D171" s="37" t="s">
        <v>120</v>
      </c>
      <c r="E171" s="16" t="s">
        <v>390</v>
      </c>
      <c r="F171" s="36">
        <v>20</v>
      </c>
      <c r="G171" s="48"/>
      <c r="H171" s="48"/>
      <c r="I171" s="48"/>
      <c r="J171" s="48"/>
      <c r="K171" s="48"/>
      <c r="L171" s="18">
        <f t="shared" si="10"/>
        <v>149</v>
      </c>
      <c r="M171" s="19">
        <f t="shared" si="9"/>
        <v>0</v>
      </c>
      <c r="N171" s="20">
        <f t="shared" si="11"/>
        <v>149</v>
      </c>
    </row>
    <row r="172" spans="1:14" s="20" customFormat="1" ht="66">
      <c r="A172" s="15">
        <f t="shared" si="8"/>
      </c>
      <c r="B172" s="53">
        <v>150</v>
      </c>
      <c r="C172" s="16" t="s">
        <v>617</v>
      </c>
      <c r="D172" s="16" t="s">
        <v>618</v>
      </c>
      <c r="E172" s="16" t="s">
        <v>390</v>
      </c>
      <c r="F172" s="36">
        <v>30</v>
      </c>
      <c r="G172" s="48"/>
      <c r="H172" s="48"/>
      <c r="I172" s="48"/>
      <c r="J172" s="48"/>
      <c r="K172" s="48"/>
      <c r="L172" s="18">
        <f t="shared" si="10"/>
        <v>150</v>
      </c>
      <c r="M172" s="19">
        <f t="shared" si="9"/>
        <v>0</v>
      </c>
      <c r="N172" s="20">
        <f t="shared" si="11"/>
        <v>150</v>
      </c>
    </row>
    <row r="173" spans="1:14" s="15" customFormat="1" ht="49.5">
      <c r="A173" s="15">
        <f t="shared" si="8"/>
      </c>
      <c r="B173" s="53">
        <v>151</v>
      </c>
      <c r="C173" s="16" t="s">
        <v>619</v>
      </c>
      <c r="D173" s="16" t="s">
        <v>620</v>
      </c>
      <c r="E173" s="16" t="s">
        <v>390</v>
      </c>
      <c r="F173" s="36">
        <v>20</v>
      </c>
      <c r="G173" s="48"/>
      <c r="H173" s="48"/>
      <c r="I173" s="48"/>
      <c r="J173" s="48"/>
      <c r="K173" s="48"/>
      <c r="L173" s="18">
        <f t="shared" si="10"/>
        <v>151</v>
      </c>
      <c r="M173" s="19">
        <f t="shared" si="9"/>
        <v>0</v>
      </c>
      <c r="N173" s="20">
        <f t="shared" si="11"/>
        <v>151</v>
      </c>
    </row>
    <row r="174" spans="1:14" s="20" customFormat="1" ht="16.5">
      <c r="A174" s="15">
        <f t="shared" si="8"/>
      </c>
      <c r="B174" s="54" t="s">
        <v>68</v>
      </c>
      <c r="C174" s="31"/>
      <c r="D174" s="31" t="s">
        <v>367</v>
      </c>
      <c r="E174" s="22"/>
      <c r="F174" s="24"/>
      <c r="G174" s="17"/>
      <c r="H174" s="17"/>
      <c r="I174" s="17"/>
      <c r="J174" s="17"/>
      <c r="K174" s="59"/>
      <c r="L174" s="18">
        <f t="shared" si="10"/>
        <v>151</v>
      </c>
      <c r="M174" s="19">
        <f t="shared" si="9"/>
        <v>0</v>
      </c>
      <c r="N174" s="20">
        <f t="shared" si="11"/>
      </c>
    </row>
    <row r="175" spans="1:14" s="20" customFormat="1" ht="198">
      <c r="A175" s="15">
        <f t="shared" si="8"/>
      </c>
      <c r="B175" s="53">
        <v>152</v>
      </c>
      <c r="C175" s="16" t="s">
        <v>368</v>
      </c>
      <c r="D175" s="38" t="s">
        <v>369</v>
      </c>
      <c r="E175" s="16" t="s">
        <v>390</v>
      </c>
      <c r="F175" s="36">
        <v>15</v>
      </c>
      <c r="G175" s="48"/>
      <c r="H175" s="48"/>
      <c r="I175" s="48"/>
      <c r="J175" s="48"/>
      <c r="K175" s="48"/>
      <c r="L175" s="18">
        <f t="shared" si="10"/>
        <v>152</v>
      </c>
      <c r="M175" s="19">
        <f t="shared" si="9"/>
        <v>0</v>
      </c>
      <c r="N175" s="20">
        <f t="shared" si="11"/>
        <v>152</v>
      </c>
    </row>
    <row r="176" spans="1:14" s="20" customFormat="1" ht="165">
      <c r="A176" s="15">
        <f t="shared" si="8"/>
      </c>
      <c r="B176" s="53">
        <v>153</v>
      </c>
      <c r="C176" s="16" t="s">
        <v>370</v>
      </c>
      <c r="D176" s="38" t="s">
        <v>371</v>
      </c>
      <c r="E176" s="16" t="s">
        <v>390</v>
      </c>
      <c r="F176" s="36">
        <v>15</v>
      </c>
      <c r="G176" s="48"/>
      <c r="H176" s="48"/>
      <c r="I176" s="48"/>
      <c r="J176" s="48"/>
      <c r="K176" s="48"/>
      <c r="L176" s="18">
        <f t="shared" si="10"/>
        <v>153</v>
      </c>
      <c r="M176" s="19">
        <f t="shared" si="9"/>
        <v>0</v>
      </c>
      <c r="N176" s="20">
        <f t="shared" si="11"/>
        <v>153</v>
      </c>
    </row>
    <row r="177" spans="1:14" s="20" customFormat="1" ht="148.5">
      <c r="A177" s="15">
        <f t="shared" si="8"/>
      </c>
      <c r="B177" s="53">
        <v>154</v>
      </c>
      <c r="C177" s="16" t="s">
        <v>372</v>
      </c>
      <c r="D177" s="37" t="s">
        <v>373</v>
      </c>
      <c r="E177" s="16" t="s">
        <v>390</v>
      </c>
      <c r="F177" s="36">
        <v>60</v>
      </c>
      <c r="G177" s="48"/>
      <c r="H177" s="48"/>
      <c r="I177" s="48"/>
      <c r="J177" s="48"/>
      <c r="K177" s="48"/>
      <c r="L177" s="18">
        <f t="shared" si="10"/>
        <v>154</v>
      </c>
      <c r="M177" s="19">
        <f t="shared" si="9"/>
        <v>0</v>
      </c>
      <c r="N177" s="20">
        <f t="shared" si="11"/>
        <v>154</v>
      </c>
    </row>
    <row r="178" spans="1:14" s="20" customFormat="1" ht="66">
      <c r="A178" s="15">
        <f t="shared" si="8"/>
      </c>
      <c r="B178" s="53">
        <v>155</v>
      </c>
      <c r="C178" s="16" t="s">
        <v>121</v>
      </c>
      <c r="D178" s="42" t="s">
        <v>374</v>
      </c>
      <c r="E178" s="16" t="s">
        <v>390</v>
      </c>
      <c r="F178" s="36">
        <v>5</v>
      </c>
      <c r="G178" s="51"/>
      <c r="H178" s="51"/>
      <c r="I178" s="51"/>
      <c r="J178" s="51"/>
      <c r="K178" s="48"/>
      <c r="L178" s="18">
        <f t="shared" si="10"/>
        <v>155</v>
      </c>
      <c r="M178" s="19">
        <f t="shared" si="9"/>
        <v>0</v>
      </c>
      <c r="N178" s="20">
        <f t="shared" si="11"/>
        <v>155</v>
      </c>
    </row>
    <row r="179" spans="1:14" s="20" customFormat="1" ht="27">
      <c r="A179" s="15">
        <f t="shared" si="8"/>
      </c>
      <c r="B179" s="54" t="s">
        <v>69</v>
      </c>
      <c r="C179" s="31"/>
      <c r="D179" s="29" t="s">
        <v>375</v>
      </c>
      <c r="E179" s="22"/>
      <c r="F179" s="24"/>
      <c r="G179" s="23"/>
      <c r="H179" s="23"/>
      <c r="I179" s="23"/>
      <c r="J179" s="23"/>
      <c r="K179" s="59"/>
      <c r="L179" s="18">
        <f t="shared" si="10"/>
        <v>155</v>
      </c>
      <c r="M179" s="19">
        <f t="shared" si="9"/>
        <v>0</v>
      </c>
      <c r="N179" s="20">
        <f t="shared" si="11"/>
      </c>
    </row>
    <row r="180" spans="1:14" s="20" customFormat="1" ht="198">
      <c r="A180" s="15">
        <f t="shared" si="8"/>
      </c>
      <c r="B180" s="53">
        <v>156</v>
      </c>
      <c r="C180" s="16" t="s">
        <v>376</v>
      </c>
      <c r="D180" s="16" t="s">
        <v>413</v>
      </c>
      <c r="E180" s="16" t="s">
        <v>390</v>
      </c>
      <c r="F180" s="36">
        <v>10</v>
      </c>
      <c r="G180" s="51"/>
      <c r="H180" s="51"/>
      <c r="I180" s="51"/>
      <c r="J180" s="51"/>
      <c r="K180" s="48"/>
      <c r="L180" s="18">
        <f t="shared" si="10"/>
        <v>156</v>
      </c>
      <c r="M180" s="19">
        <f t="shared" si="9"/>
        <v>0</v>
      </c>
      <c r="N180" s="20">
        <f t="shared" si="11"/>
        <v>156</v>
      </c>
    </row>
    <row r="181" spans="1:14" s="20" customFormat="1" ht="198">
      <c r="A181" s="15">
        <f t="shared" si="8"/>
      </c>
      <c r="B181" s="53">
        <v>157</v>
      </c>
      <c r="C181" s="16" t="s">
        <v>414</v>
      </c>
      <c r="D181" s="16" t="s">
        <v>415</v>
      </c>
      <c r="E181" s="16" t="s">
        <v>390</v>
      </c>
      <c r="F181" s="36">
        <v>10</v>
      </c>
      <c r="G181" s="51"/>
      <c r="H181" s="51"/>
      <c r="I181" s="51"/>
      <c r="J181" s="51"/>
      <c r="K181" s="48"/>
      <c r="L181" s="18">
        <f t="shared" si="10"/>
        <v>157</v>
      </c>
      <c r="M181" s="19">
        <f t="shared" si="9"/>
        <v>0</v>
      </c>
      <c r="N181" s="20">
        <f t="shared" si="11"/>
        <v>157</v>
      </c>
    </row>
    <row r="182" spans="1:14" s="20" customFormat="1" ht="115.5">
      <c r="A182" s="15">
        <f t="shared" si="8"/>
      </c>
      <c r="B182" s="53">
        <v>158</v>
      </c>
      <c r="C182" s="16" t="s">
        <v>122</v>
      </c>
      <c r="D182" s="43" t="s">
        <v>123</v>
      </c>
      <c r="E182" s="16" t="s">
        <v>390</v>
      </c>
      <c r="F182" s="36">
        <v>50</v>
      </c>
      <c r="G182" s="51"/>
      <c r="H182" s="51"/>
      <c r="I182" s="51"/>
      <c r="J182" s="51"/>
      <c r="K182" s="48"/>
      <c r="L182" s="18">
        <f t="shared" si="10"/>
        <v>158</v>
      </c>
      <c r="M182" s="19">
        <f t="shared" si="9"/>
        <v>0</v>
      </c>
      <c r="N182" s="20">
        <f t="shared" si="11"/>
        <v>158</v>
      </c>
    </row>
    <row r="183" spans="1:14" s="20" customFormat="1" ht="27">
      <c r="A183" s="15">
        <f t="shared" si="8"/>
      </c>
      <c r="B183" s="54" t="s">
        <v>70</v>
      </c>
      <c r="C183" s="31"/>
      <c r="D183" s="31" t="s">
        <v>416</v>
      </c>
      <c r="E183" s="22"/>
      <c r="F183" s="24"/>
      <c r="G183" s="23"/>
      <c r="H183" s="23"/>
      <c r="I183" s="23"/>
      <c r="J183" s="23"/>
      <c r="K183" s="59"/>
      <c r="L183" s="18">
        <f t="shared" si="10"/>
        <v>158</v>
      </c>
      <c r="M183" s="19">
        <f t="shared" si="9"/>
        <v>0</v>
      </c>
      <c r="N183" s="20">
        <f t="shared" si="11"/>
      </c>
    </row>
    <row r="184" spans="1:14" s="20" customFormat="1" ht="99">
      <c r="A184" s="15">
        <f t="shared" si="8"/>
      </c>
      <c r="B184" s="53">
        <v>159</v>
      </c>
      <c r="C184" s="16" t="s">
        <v>417</v>
      </c>
      <c r="D184" s="16" t="s">
        <v>418</v>
      </c>
      <c r="E184" s="16" t="s">
        <v>390</v>
      </c>
      <c r="F184" s="36">
        <v>100</v>
      </c>
      <c r="G184" s="51"/>
      <c r="H184" s="51"/>
      <c r="I184" s="51"/>
      <c r="J184" s="51"/>
      <c r="K184" s="48"/>
      <c r="L184" s="18">
        <f t="shared" si="10"/>
        <v>159</v>
      </c>
      <c r="M184" s="19">
        <f t="shared" si="9"/>
        <v>0</v>
      </c>
      <c r="N184" s="20">
        <f t="shared" si="11"/>
        <v>159</v>
      </c>
    </row>
    <row r="185" spans="1:14" s="20" customFormat="1" ht="264">
      <c r="A185" s="15">
        <f t="shared" si="8"/>
      </c>
      <c r="B185" s="53">
        <v>160</v>
      </c>
      <c r="C185" s="16" t="s">
        <v>419</v>
      </c>
      <c r="D185" s="42" t="s">
        <v>420</v>
      </c>
      <c r="E185" s="16" t="s">
        <v>390</v>
      </c>
      <c r="F185" s="36">
        <v>100</v>
      </c>
      <c r="G185" s="51"/>
      <c r="H185" s="51"/>
      <c r="I185" s="51"/>
      <c r="J185" s="51"/>
      <c r="K185" s="48"/>
      <c r="L185" s="18">
        <f t="shared" si="10"/>
        <v>160</v>
      </c>
      <c r="M185" s="19">
        <f t="shared" si="9"/>
        <v>0</v>
      </c>
      <c r="N185" s="20">
        <f t="shared" si="11"/>
        <v>160</v>
      </c>
    </row>
    <row r="186" spans="1:14" s="20" customFormat="1" ht="27">
      <c r="A186" s="15">
        <f t="shared" si="8"/>
      </c>
      <c r="B186" s="54" t="s">
        <v>71</v>
      </c>
      <c r="C186" s="31"/>
      <c r="D186" s="31" t="s">
        <v>421</v>
      </c>
      <c r="E186" s="22"/>
      <c r="F186" s="24"/>
      <c r="G186" s="23"/>
      <c r="H186" s="23"/>
      <c r="I186" s="23"/>
      <c r="J186" s="23"/>
      <c r="K186" s="59"/>
      <c r="L186" s="18">
        <f t="shared" si="10"/>
        <v>160</v>
      </c>
      <c r="M186" s="19">
        <f t="shared" si="9"/>
        <v>0</v>
      </c>
      <c r="N186" s="20">
        <f t="shared" si="11"/>
      </c>
    </row>
    <row r="187" spans="1:14" s="20" customFormat="1" ht="297">
      <c r="A187" s="15">
        <f t="shared" si="8"/>
      </c>
      <c r="B187" s="53">
        <v>161</v>
      </c>
      <c r="C187" s="16" t="s">
        <v>422</v>
      </c>
      <c r="D187" s="16" t="s">
        <v>423</v>
      </c>
      <c r="E187" s="16" t="s">
        <v>390</v>
      </c>
      <c r="F187" s="36">
        <v>20</v>
      </c>
      <c r="G187" s="51"/>
      <c r="H187" s="51"/>
      <c r="I187" s="51"/>
      <c r="J187" s="51"/>
      <c r="K187" s="48"/>
      <c r="L187" s="18">
        <f t="shared" si="10"/>
        <v>161</v>
      </c>
      <c r="M187" s="19">
        <f t="shared" si="9"/>
        <v>0</v>
      </c>
      <c r="N187" s="20">
        <f t="shared" si="11"/>
        <v>161</v>
      </c>
    </row>
    <row r="188" spans="1:14" s="20" customFormat="1" ht="297">
      <c r="A188" s="15">
        <f t="shared" si="8"/>
      </c>
      <c r="B188" s="53">
        <v>162</v>
      </c>
      <c r="C188" s="16" t="s">
        <v>424</v>
      </c>
      <c r="D188" s="16" t="s">
        <v>425</v>
      </c>
      <c r="E188" s="16" t="s">
        <v>390</v>
      </c>
      <c r="F188" s="36">
        <v>20</v>
      </c>
      <c r="G188" s="51"/>
      <c r="H188" s="51"/>
      <c r="I188" s="51"/>
      <c r="J188" s="51"/>
      <c r="K188" s="48"/>
      <c r="L188" s="18">
        <f t="shared" si="10"/>
        <v>162</v>
      </c>
      <c r="M188" s="19">
        <f t="shared" si="9"/>
        <v>0</v>
      </c>
      <c r="N188" s="20">
        <f t="shared" si="11"/>
        <v>162</v>
      </c>
    </row>
    <row r="189" spans="1:14" s="20" customFormat="1" ht="297">
      <c r="A189" s="15">
        <f t="shared" si="8"/>
      </c>
      <c r="B189" s="53">
        <v>163</v>
      </c>
      <c r="C189" s="16" t="s">
        <v>426</v>
      </c>
      <c r="D189" s="16" t="s">
        <v>427</v>
      </c>
      <c r="E189" s="16" t="s">
        <v>390</v>
      </c>
      <c r="F189" s="36">
        <v>20</v>
      </c>
      <c r="G189" s="51"/>
      <c r="H189" s="51"/>
      <c r="I189" s="51"/>
      <c r="J189" s="51"/>
      <c r="K189" s="48"/>
      <c r="L189" s="18">
        <f t="shared" si="10"/>
        <v>163</v>
      </c>
      <c r="M189" s="19">
        <f t="shared" si="9"/>
        <v>0</v>
      </c>
      <c r="N189" s="20">
        <f t="shared" si="11"/>
        <v>163</v>
      </c>
    </row>
    <row r="190" spans="1:14" s="15" customFormat="1" ht="82.5">
      <c r="A190" s="15">
        <f t="shared" si="8"/>
      </c>
      <c r="B190" s="53">
        <v>164</v>
      </c>
      <c r="C190" s="16" t="s">
        <v>428</v>
      </c>
      <c r="D190" s="43" t="s">
        <v>429</v>
      </c>
      <c r="E190" s="16" t="s">
        <v>390</v>
      </c>
      <c r="F190" s="36">
        <v>50</v>
      </c>
      <c r="G190" s="48"/>
      <c r="H190" s="48"/>
      <c r="I190" s="48"/>
      <c r="J190" s="48"/>
      <c r="K190" s="49"/>
      <c r="L190" s="18">
        <f t="shared" si="10"/>
        <v>164</v>
      </c>
      <c r="M190" s="19">
        <f t="shared" si="9"/>
        <v>0</v>
      </c>
      <c r="N190" s="20">
        <f t="shared" si="11"/>
        <v>164</v>
      </c>
    </row>
    <row r="191" spans="1:14" s="20" customFormat="1" ht="132">
      <c r="A191" s="15">
        <f t="shared" si="8"/>
      </c>
      <c r="B191" s="53">
        <v>165</v>
      </c>
      <c r="C191" s="16" t="s">
        <v>430</v>
      </c>
      <c r="D191" s="43" t="s">
        <v>431</v>
      </c>
      <c r="E191" s="16" t="s">
        <v>390</v>
      </c>
      <c r="F191" s="36">
        <v>50</v>
      </c>
      <c r="G191" s="48"/>
      <c r="H191" s="48"/>
      <c r="I191" s="48"/>
      <c r="J191" s="48"/>
      <c r="K191" s="48"/>
      <c r="L191" s="18">
        <f t="shared" si="10"/>
        <v>165</v>
      </c>
      <c r="M191" s="19">
        <f t="shared" si="9"/>
        <v>0</v>
      </c>
      <c r="N191" s="20">
        <f t="shared" si="11"/>
        <v>165</v>
      </c>
    </row>
    <row r="192" spans="1:14" s="20" customFormat="1" ht="165">
      <c r="A192" s="15">
        <f t="shared" si="8"/>
      </c>
      <c r="B192" s="53">
        <v>166</v>
      </c>
      <c r="C192" s="16" t="s">
        <v>432</v>
      </c>
      <c r="D192" s="16" t="s">
        <v>433</v>
      </c>
      <c r="E192" s="16" t="s">
        <v>390</v>
      </c>
      <c r="F192" s="36">
        <v>20</v>
      </c>
      <c r="G192" s="48"/>
      <c r="H192" s="48"/>
      <c r="I192" s="48"/>
      <c r="J192" s="48"/>
      <c r="K192" s="48"/>
      <c r="L192" s="18">
        <f t="shared" si="10"/>
        <v>166</v>
      </c>
      <c r="M192" s="19">
        <f t="shared" si="9"/>
        <v>0</v>
      </c>
      <c r="N192" s="20">
        <f t="shared" si="11"/>
        <v>166</v>
      </c>
    </row>
    <row r="193" spans="1:14" s="20" customFormat="1" ht="297">
      <c r="A193" s="15">
        <f t="shared" si="8"/>
      </c>
      <c r="B193" s="53">
        <v>167</v>
      </c>
      <c r="C193" s="16" t="s">
        <v>434</v>
      </c>
      <c r="D193" s="37" t="s">
        <v>435</v>
      </c>
      <c r="E193" s="16" t="s">
        <v>390</v>
      </c>
      <c r="F193" s="36">
        <v>20</v>
      </c>
      <c r="G193" s="48"/>
      <c r="H193" s="48"/>
      <c r="I193" s="48"/>
      <c r="J193" s="48"/>
      <c r="K193" s="48"/>
      <c r="L193" s="18">
        <f t="shared" si="10"/>
        <v>167</v>
      </c>
      <c r="M193" s="19">
        <f t="shared" si="9"/>
        <v>0</v>
      </c>
      <c r="N193" s="20">
        <f t="shared" si="11"/>
        <v>167</v>
      </c>
    </row>
    <row r="194" spans="1:14" s="20" customFormat="1" ht="33">
      <c r="A194" s="15">
        <f t="shared" si="8"/>
      </c>
      <c r="B194" s="54" t="s">
        <v>72</v>
      </c>
      <c r="C194" s="22"/>
      <c r="D194" s="61" t="s">
        <v>205</v>
      </c>
      <c r="E194" s="22"/>
      <c r="F194" s="24"/>
      <c r="G194" s="17"/>
      <c r="H194" s="17"/>
      <c r="I194" s="17"/>
      <c r="J194" s="17"/>
      <c r="K194" s="59"/>
      <c r="L194" s="18">
        <f t="shared" si="10"/>
        <v>167</v>
      </c>
      <c r="M194" s="19">
        <f t="shared" si="9"/>
        <v>0</v>
      </c>
      <c r="N194" s="20">
        <f t="shared" si="11"/>
      </c>
    </row>
    <row r="195" spans="1:14" s="20" customFormat="1" ht="148.5">
      <c r="A195" s="15">
        <f t="shared" si="8"/>
      </c>
      <c r="B195" s="53">
        <v>168</v>
      </c>
      <c r="C195" s="16" t="s">
        <v>436</v>
      </c>
      <c r="D195" s="37" t="s">
        <v>437</v>
      </c>
      <c r="E195" s="16" t="s">
        <v>390</v>
      </c>
      <c r="F195" s="36">
        <v>60</v>
      </c>
      <c r="G195" s="48"/>
      <c r="H195" s="48"/>
      <c r="I195" s="48"/>
      <c r="J195" s="48"/>
      <c r="K195" s="48"/>
      <c r="L195" s="18">
        <f t="shared" si="10"/>
        <v>168</v>
      </c>
      <c r="M195" s="19">
        <f t="shared" si="9"/>
        <v>0</v>
      </c>
      <c r="N195" s="20">
        <f t="shared" si="11"/>
        <v>168</v>
      </c>
    </row>
    <row r="196" spans="1:14" s="20" customFormat="1" ht="198">
      <c r="A196" s="15">
        <f t="shared" si="8"/>
      </c>
      <c r="B196" s="53">
        <v>169</v>
      </c>
      <c r="C196" s="16" t="s">
        <v>124</v>
      </c>
      <c r="D196" s="37" t="s">
        <v>438</v>
      </c>
      <c r="E196" s="16" t="s">
        <v>390</v>
      </c>
      <c r="F196" s="36">
        <v>5</v>
      </c>
      <c r="G196" s="48"/>
      <c r="H196" s="48"/>
      <c r="I196" s="48"/>
      <c r="J196" s="48"/>
      <c r="K196" s="48"/>
      <c r="L196" s="18">
        <f t="shared" si="10"/>
        <v>169</v>
      </c>
      <c r="M196" s="19">
        <f t="shared" si="9"/>
        <v>0</v>
      </c>
      <c r="N196" s="20">
        <f t="shared" si="11"/>
        <v>169</v>
      </c>
    </row>
    <row r="197" spans="1:14" s="20" customFormat="1" ht="132">
      <c r="A197" s="15">
        <f t="shared" si="8"/>
      </c>
      <c r="B197" s="53">
        <v>170</v>
      </c>
      <c r="C197" s="16" t="s">
        <v>125</v>
      </c>
      <c r="D197" s="37" t="s">
        <v>439</v>
      </c>
      <c r="E197" s="16" t="s">
        <v>390</v>
      </c>
      <c r="F197" s="36">
        <v>10</v>
      </c>
      <c r="G197" s="48"/>
      <c r="H197" s="48"/>
      <c r="I197" s="48"/>
      <c r="J197" s="48"/>
      <c r="K197" s="48"/>
      <c r="L197" s="18">
        <f t="shared" si="10"/>
        <v>170</v>
      </c>
      <c r="M197" s="19">
        <f t="shared" si="9"/>
        <v>0</v>
      </c>
      <c r="N197" s="20">
        <f t="shared" si="11"/>
        <v>170</v>
      </c>
    </row>
    <row r="198" spans="1:14" s="20" customFormat="1" ht="132">
      <c r="A198" s="15">
        <f t="shared" si="8"/>
      </c>
      <c r="B198" s="53">
        <v>171</v>
      </c>
      <c r="C198" s="16" t="s">
        <v>126</v>
      </c>
      <c r="D198" s="37" t="s">
        <v>439</v>
      </c>
      <c r="E198" s="16" t="s">
        <v>390</v>
      </c>
      <c r="F198" s="36">
        <v>5</v>
      </c>
      <c r="G198" s="48"/>
      <c r="H198" s="48"/>
      <c r="I198" s="48"/>
      <c r="J198" s="48"/>
      <c r="K198" s="48"/>
      <c r="L198" s="18">
        <f t="shared" si="10"/>
        <v>171</v>
      </c>
      <c r="M198" s="19">
        <f t="shared" si="9"/>
        <v>0</v>
      </c>
      <c r="N198" s="20">
        <f t="shared" si="11"/>
        <v>171</v>
      </c>
    </row>
    <row r="199" spans="1:14" s="20" customFormat="1" ht="148.5">
      <c r="A199" s="15">
        <f t="shared" si="8"/>
      </c>
      <c r="B199" s="53">
        <v>172</v>
      </c>
      <c r="C199" s="16" t="s">
        <v>127</v>
      </c>
      <c r="D199" s="16" t="s">
        <v>128</v>
      </c>
      <c r="E199" s="16" t="s">
        <v>390</v>
      </c>
      <c r="F199" s="36">
        <v>20</v>
      </c>
      <c r="G199" s="48"/>
      <c r="H199" s="48"/>
      <c r="I199" s="48"/>
      <c r="J199" s="48"/>
      <c r="K199" s="48"/>
      <c r="L199" s="18">
        <f t="shared" si="10"/>
        <v>172</v>
      </c>
      <c r="M199" s="19">
        <f t="shared" si="9"/>
        <v>0</v>
      </c>
      <c r="N199" s="20">
        <f t="shared" si="11"/>
        <v>172</v>
      </c>
    </row>
    <row r="200" spans="1:14" s="20" customFormat="1" ht="82.5">
      <c r="A200" s="15">
        <f t="shared" si="8"/>
      </c>
      <c r="B200" s="53">
        <v>173</v>
      </c>
      <c r="C200" s="16" t="s">
        <v>129</v>
      </c>
      <c r="D200" s="41" t="s">
        <v>130</v>
      </c>
      <c r="E200" s="16" t="s">
        <v>390</v>
      </c>
      <c r="F200" s="36">
        <v>5</v>
      </c>
      <c r="G200" s="48"/>
      <c r="H200" s="48"/>
      <c r="I200" s="48"/>
      <c r="J200" s="48"/>
      <c r="K200" s="48"/>
      <c r="L200" s="18">
        <f t="shared" si="10"/>
        <v>173</v>
      </c>
      <c r="M200" s="19">
        <f t="shared" si="9"/>
        <v>0</v>
      </c>
      <c r="N200" s="20">
        <f t="shared" si="11"/>
        <v>173</v>
      </c>
    </row>
    <row r="201" spans="1:14" s="20" customFormat="1" ht="66">
      <c r="A201" s="15">
        <f aca="true" t="shared" si="12" ref="A201:A263">IF(M201&gt;0,$D$4,"")</f>
      </c>
      <c r="B201" s="53">
        <v>174</v>
      </c>
      <c r="C201" s="16" t="s">
        <v>131</v>
      </c>
      <c r="D201" s="37" t="s">
        <v>440</v>
      </c>
      <c r="E201" s="16" t="s">
        <v>390</v>
      </c>
      <c r="F201" s="36">
        <v>5</v>
      </c>
      <c r="G201" s="48"/>
      <c r="H201" s="48"/>
      <c r="I201" s="48"/>
      <c r="J201" s="48"/>
      <c r="K201" s="48"/>
      <c r="L201" s="18">
        <f t="shared" si="10"/>
        <v>174</v>
      </c>
      <c r="M201" s="19">
        <f aca="true" t="shared" si="13" ref="M201:M263">IF(H201&lt;&gt;"",1,0)</f>
        <v>0</v>
      </c>
      <c r="N201" s="20">
        <f t="shared" si="11"/>
        <v>174</v>
      </c>
    </row>
    <row r="202" spans="1:14" s="20" customFormat="1" ht="132">
      <c r="A202" s="15">
        <f t="shared" si="12"/>
      </c>
      <c r="B202" s="53">
        <v>175</v>
      </c>
      <c r="C202" s="16" t="s">
        <v>132</v>
      </c>
      <c r="D202" s="16" t="s">
        <v>133</v>
      </c>
      <c r="E202" s="16" t="s">
        <v>390</v>
      </c>
      <c r="F202" s="36">
        <v>10</v>
      </c>
      <c r="G202" s="48"/>
      <c r="H202" s="48"/>
      <c r="I202" s="48"/>
      <c r="J202" s="48"/>
      <c r="K202" s="48"/>
      <c r="L202" s="18">
        <f aca="true" t="shared" si="14" ref="L202:L265">IF(F202&gt;0,L201+1,L201)</f>
        <v>175</v>
      </c>
      <c r="M202" s="19">
        <f t="shared" si="13"/>
        <v>0</v>
      </c>
      <c r="N202" s="20">
        <f aca="true" t="shared" si="15" ref="N202:N265">IF(L202=L201,"",L202)</f>
        <v>175</v>
      </c>
    </row>
    <row r="203" spans="1:14" s="20" customFormat="1" ht="148.5">
      <c r="A203" s="15">
        <f t="shared" si="12"/>
      </c>
      <c r="B203" s="53">
        <v>176</v>
      </c>
      <c r="C203" s="16" t="s">
        <v>134</v>
      </c>
      <c r="D203" s="37" t="s">
        <v>135</v>
      </c>
      <c r="E203" s="16" t="s">
        <v>390</v>
      </c>
      <c r="F203" s="36">
        <v>30</v>
      </c>
      <c r="G203" s="48"/>
      <c r="H203" s="48"/>
      <c r="I203" s="48"/>
      <c r="J203" s="48"/>
      <c r="K203" s="48"/>
      <c r="L203" s="18">
        <f t="shared" si="14"/>
        <v>176</v>
      </c>
      <c r="M203" s="19">
        <f t="shared" si="13"/>
        <v>0</v>
      </c>
      <c r="N203" s="20">
        <f t="shared" si="15"/>
        <v>176</v>
      </c>
    </row>
    <row r="204" spans="1:14" s="20" customFormat="1" ht="16.5">
      <c r="A204" s="15">
        <f t="shared" si="12"/>
      </c>
      <c r="B204" s="54" t="s">
        <v>73</v>
      </c>
      <c r="C204" s="22"/>
      <c r="D204" s="61" t="s">
        <v>136</v>
      </c>
      <c r="E204" s="22"/>
      <c r="F204" s="24"/>
      <c r="G204" s="17"/>
      <c r="H204" s="17"/>
      <c r="I204" s="17"/>
      <c r="J204" s="17"/>
      <c r="K204" s="59"/>
      <c r="L204" s="18">
        <f t="shared" si="14"/>
        <v>176</v>
      </c>
      <c r="M204" s="19">
        <f t="shared" si="13"/>
        <v>0</v>
      </c>
      <c r="N204" s="20">
        <f t="shared" si="15"/>
      </c>
    </row>
    <row r="205" spans="1:14" s="15" customFormat="1" ht="33">
      <c r="A205" s="15">
        <f t="shared" si="12"/>
      </c>
      <c r="B205" s="53">
        <v>177</v>
      </c>
      <c r="C205" s="16" t="s">
        <v>511</v>
      </c>
      <c r="D205" s="16" t="s">
        <v>546</v>
      </c>
      <c r="E205" s="21" t="s">
        <v>390</v>
      </c>
      <c r="F205" s="21">
        <v>10</v>
      </c>
      <c r="G205" s="48"/>
      <c r="H205" s="48"/>
      <c r="I205" s="48"/>
      <c r="J205" s="48"/>
      <c r="K205" s="48"/>
      <c r="L205" s="18">
        <f t="shared" si="14"/>
        <v>177</v>
      </c>
      <c r="M205" s="19">
        <f t="shared" si="13"/>
        <v>0</v>
      </c>
      <c r="N205" s="20">
        <f t="shared" si="15"/>
        <v>177</v>
      </c>
    </row>
    <row r="206" spans="1:14" s="20" customFormat="1" ht="66">
      <c r="A206" s="15">
        <f t="shared" si="12"/>
      </c>
      <c r="B206" s="53">
        <v>178</v>
      </c>
      <c r="C206" s="16" t="s">
        <v>350</v>
      </c>
      <c r="D206" s="16" t="s">
        <v>137</v>
      </c>
      <c r="E206" s="21" t="s">
        <v>390</v>
      </c>
      <c r="F206" s="21">
        <v>100</v>
      </c>
      <c r="G206" s="48"/>
      <c r="H206" s="48"/>
      <c r="I206" s="48"/>
      <c r="J206" s="48"/>
      <c r="K206" s="48"/>
      <c r="L206" s="18">
        <f t="shared" si="14"/>
        <v>178</v>
      </c>
      <c r="M206" s="19">
        <f t="shared" si="13"/>
        <v>0</v>
      </c>
      <c r="N206" s="20">
        <f t="shared" si="15"/>
        <v>178</v>
      </c>
    </row>
    <row r="207" spans="1:14" s="20" customFormat="1" ht="33">
      <c r="A207" s="15">
        <f t="shared" si="12"/>
      </c>
      <c r="B207" s="53">
        <v>179</v>
      </c>
      <c r="C207" s="16" t="s">
        <v>345</v>
      </c>
      <c r="D207" s="16" t="s">
        <v>346</v>
      </c>
      <c r="E207" s="21" t="s">
        <v>390</v>
      </c>
      <c r="F207" s="21">
        <v>300</v>
      </c>
      <c r="G207" s="48"/>
      <c r="H207" s="48"/>
      <c r="I207" s="48"/>
      <c r="J207" s="48"/>
      <c r="K207" s="48"/>
      <c r="L207" s="18">
        <f t="shared" si="14"/>
        <v>179</v>
      </c>
      <c r="M207" s="19">
        <f t="shared" si="13"/>
        <v>0</v>
      </c>
      <c r="N207" s="20">
        <f t="shared" si="15"/>
        <v>179</v>
      </c>
    </row>
    <row r="208" spans="1:14" s="20" customFormat="1" ht="33">
      <c r="A208" s="15">
        <f t="shared" si="12"/>
      </c>
      <c r="B208" s="53">
        <v>180</v>
      </c>
      <c r="C208" s="16" t="s">
        <v>347</v>
      </c>
      <c r="D208" s="16" t="s">
        <v>348</v>
      </c>
      <c r="E208" s="21" t="s">
        <v>390</v>
      </c>
      <c r="F208" s="21">
        <v>100</v>
      </c>
      <c r="G208" s="48"/>
      <c r="H208" s="48"/>
      <c r="I208" s="48"/>
      <c r="J208" s="48"/>
      <c r="K208" s="48"/>
      <c r="L208" s="18">
        <f t="shared" si="14"/>
        <v>180</v>
      </c>
      <c r="M208" s="19">
        <f t="shared" si="13"/>
        <v>0</v>
      </c>
      <c r="N208" s="20">
        <f t="shared" si="15"/>
        <v>180</v>
      </c>
    </row>
    <row r="209" spans="1:14" s="20" customFormat="1" ht="82.5">
      <c r="A209" s="15">
        <f t="shared" si="12"/>
      </c>
      <c r="B209" s="53">
        <v>181</v>
      </c>
      <c r="C209" s="16" t="s">
        <v>267</v>
      </c>
      <c r="D209" s="16" t="s">
        <v>216</v>
      </c>
      <c r="E209" s="16" t="s">
        <v>390</v>
      </c>
      <c r="F209" s="39">
        <v>100</v>
      </c>
      <c r="G209" s="48"/>
      <c r="H209" s="48"/>
      <c r="I209" s="48"/>
      <c r="J209" s="48"/>
      <c r="K209" s="48"/>
      <c r="L209" s="18">
        <f t="shared" si="14"/>
        <v>181</v>
      </c>
      <c r="M209" s="19">
        <f t="shared" si="13"/>
        <v>0</v>
      </c>
      <c r="N209" s="20">
        <f t="shared" si="15"/>
        <v>181</v>
      </c>
    </row>
    <row r="210" spans="1:14" s="20" customFormat="1" ht="33">
      <c r="A210" s="15">
        <f t="shared" si="12"/>
      </c>
      <c r="B210" s="53">
        <v>182</v>
      </c>
      <c r="C210" s="16" t="s">
        <v>138</v>
      </c>
      <c r="D210" s="16" t="s">
        <v>139</v>
      </c>
      <c r="E210" s="21" t="s">
        <v>390</v>
      </c>
      <c r="F210" s="21">
        <v>70</v>
      </c>
      <c r="G210" s="48"/>
      <c r="H210" s="48"/>
      <c r="I210" s="48"/>
      <c r="J210" s="48"/>
      <c r="K210" s="48"/>
      <c r="L210" s="18">
        <f t="shared" si="14"/>
        <v>182</v>
      </c>
      <c r="M210" s="19">
        <f t="shared" si="13"/>
        <v>0</v>
      </c>
      <c r="N210" s="20">
        <f t="shared" si="15"/>
        <v>182</v>
      </c>
    </row>
    <row r="211" spans="1:14" s="20" customFormat="1" ht="33">
      <c r="A211" s="15">
        <f t="shared" si="12"/>
      </c>
      <c r="B211" s="53">
        <v>183</v>
      </c>
      <c r="C211" s="16" t="s">
        <v>140</v>
      </c>
      <c r="D211" s="16" t="s">
        <v>141</v>
      </c>
      <c r="E211" s="21" t="s">
        <v>390</v>
      </c>
      <c r="F211" s="21">
        <v>70</v>
      </c>
      <c r="G211" s="48"/>
      <c r="H211" s="48"/>
      <c r="I211" s="48"/>
      <c r="J211" s="48"/>
      <c r="K211" s="48"/>
      <c r="L211" s="18">
        <f t="shared" si="14"/>
        <v>183</v>
      </c>
      <c r="M211" s="19">
        <f t="shared" si="13"/>
        <v>0</v>
      </c>
      <c r="N211" s="20">
        <f t="shared" si="15"/>
        <v>183</v>
      </c>
    </row>
    <row r="212" spans="1:14" s="20" customFormat="1" ht="49.5">
      <c r="A212" s="15">
        <f t="shared" si="12"/>
      </c>
      <c r="B212" s="53">
        <v>184</v>
      </c>
      <c r="C212" s="16" t="s">
        <v>142</v>
      </c>
      <c r="D212" s="37" t="s">
        <v>143</v>
      </c>
      <c r="E212" s="21" t="s">
        <v>504</v>
      </c>
      <c r="F212" s="21">
        <v>150</v>
      </c>
      <c r="G212" s="48"/>
      <c r="H212" s="48"/>
      <c r="I212" s="48"/>
      <c r="J212" s="48"/>
      <c r="K212" s="48"/>
      <c r="L212" s="18">
        <f t="shared" si="14"/>
        <v>184</v>
      </c>
      <c r="M212" s="19">
        <f t="shared" si="13"/>
        <v>0</v>
      </c>
      <c r="N212" s="20">
        <f t="shared" si="15"/>
        <v>184</v>
      </c>
    </row>
    <row r="213" spans="1:14" s="20" customFormat="1" ht="49.5">
      <c r="A213" s="15">
        <f t="shared" si="12"/>
      </c>
      <c r="B213" s="53">
        <v>185</v>
      </c>
      <c r="C213" s="16" t="s">
        <v>144</v>
      </c>
      <c r="D213" s="37" t="s">
        <v>145</v>
      </c>
      <c r="E213" s="21" t="s">
        <v>390</v>
      </c>
      <c r="F213" s="21">
        <v>150</v>
      </c>
      <c r="G213" s="48"/>
      <c r="H213" s="48"/>
      <c r="I213" s="48"/>
      <c r="J213" s="48"/>
      <c r="K213" s="48"/>
      <c r="L213" s="18">
        <f t="shared" si="14"/>
        <v>185</v>
      </c>
      <c r="M213" s="19">
        <f t="shared" si="13"/>
        <v>0</v>
      </c>
      <c r="N213" s="20">
        <f t="shared" si="15"/>
        <v>185</v>
      </c>
    </row>
    <row r="214" spans="1:14" s="20" customFormat="1" ht="49.5">
      <c r="A214" s="15">
        <f t="shared" si="12"/>
      </c>
      <c r="B214" s="53">
        <v>186</v>
      </c>
      <c r="C214" s="16" t="s">
        <v>146</v>
      </c>
      <c r="D214" s="37" t="s">
        <v>147</v>
      </c>
      <c r="E214" s="21" t="s">
        <v>390</v>
      </c>
      <c r="F214" s="21">
        <v>150</v>
      </c>
      <c r="G214" s="49"/>
      <c r="H214" s="49"/>
      <c r="I214" s="49"/>
      <c r="J214" s="49"/>
      <c r="K214" s="49"/>
      <c r="L214" s="18">
        <f t="shared" si="14"/>
        <v>186</v>
      </c>
      <c r="M214" s="19">
        <f t="shared" si="13"/>
        <v>0</v>
      </c>
      <c r="N214" s="20">
        <f t="shared" si="15"/>
        <v>186</v>
      </c>
    </row>
    <row r="215" spans="1:14" s="20" customFormat="1" ht="33">
      <c r="A215" s="15">
        <f t="shared" si="12"/>
      </c>
      <c r="B215" s="53">
        <v>187</v>
      </c>
      <c r="C215" s="16" t="s">
        <v>148</v>
      </c>
      <c r="D215" s="16" t="s">
        <v>149</v>
      </c>
      <c r="E215" s="21" t="s">
        <v>390</v>
      </c>
      <c r="F215" s="21">
        <v>150</v>
      </c>
      <c r="G215" s="48"/>
      <c r="H215" s="48"/>
      <c r="I215" s="48"/>
      <c r="J215" s="48"/>
      <c r="K215" s="48"/>
      <c r="L215" s="18">
        <f t="shared" si="14"/>
        <v>187</v>
      </c>
      <c r="M215" s="19">
        <f t="shared" si="13"/>
        <v>0</v>
      </c>
      <c r="N215" s="20">
        <f t="shared" si="15"/>
        <v>187</v>
      </c>
    </row>
    <row r="216" spans="1:14" s="20" customFormat="1" ht="33">
      <c r="A216" s="15">
        <f t="shared" si="12"/>
      </c>
      <c r="B216" s="53">
        <v>188</v>
      </c>
      <c r="C216" s="16" t="s">
        <v>150</v>
      </c>
      <c r="D216" s="16" t="s">
        <v>151</v>
      </c>
      <c r="E216" s="21" t="s">
        <v>390</v>
      </c>
      <c r="F216" s="21">
        <v>70</v>
      </c>
      <c r="G216" s="48"/>
      <c r="H216" s="48"/>
      <c r="I216" s="48"/>
      <c r="J216" s="48"/>
      <c r="K216" s="48"/>
      <c r="L216" s="18">
        <f t="shared" si="14"/>
        <v>188</v>
      </c>
      <c r="M216" s="19">
        <f t="shared" si="13"/>
        <v>0</v>
      </c>
      <c r="N216" s="20">
        <f t="shared" si="15"/>
        <v>188</v>
      </c>
    </row>
    <row r="217" spans="1:14" s="20" customFormat="1" ht="66">
      <c r="A217" s="15">
        <f t="shared" si="12"/>
      </c>
      <c r="B217" s="53">
        <v>189</v>
      </c>
      <c r="C217" s="16" t="s">
        <v>152</v>
      </c>
      <c r="D217" s="37" t="s">
        <v>153</v>
      </c>
      <c r="E217" s="21" t="s">
        <v>390</v>
      </c>
      <c r="F217" s="21">
        <v>200</v>
      </c>
      <c r="G217" s="48"/>
      <c r="H217" s="48"/>
      <c r="I217" s="48"/>
      <c r="J217" s="48"/>
      <c r="K217" s="48"/>
      <c r="L217" s="18">
        <f t="shared" si="14"/>
        <v>189</v>
      </c>
      <c r="M217" s="19">
        <f t="shared" si="13"/>
        <v>0</v>
      </c>
      <c r="N217" s="20">
        <f t="shared" si="15"/>
        <v>189</v>
      </c>
    </row>
    <row r="218" spans="1:14" s="20" customFormat="1" ht="66">
      <c r="A218" s="15">
        <f t="shared" si="12"/>
      </c>
      <c r="B218" s="53">
        <v>190</v>
      </c>
      <c r="C218" s="16" t="s">
        <v>154</v>
      </c>
      <c r="D218" s="37" t="s">
        <v>155</v>
      </c>
      <c r="E218" s="21" t="s">
        <v>390</v>
      </c>
      <c r="F218" s="21">
        <v>150</v>
      </c>
      <c r="G218" s="48"/>
      <c r="H218" s="48"/>
      <c r="I218" s="48"/>
      <c r="J218" s="48"/>
      <c r="K218" s="48"/>
      <c r="L218" s="18">
        <f t="shared" si="14"/>
        <v>190</v>
      </c>
      <c r="M218" s="19">
        <f t="shared" si="13"/>
        <v>0</v>
      </c>
      <c r="N218" s="20">
        <f t="shared" si="15"/>
        <v>190</v>
      </c>
    </row>
    <row r="219" spans="1:14" s="20" customFormat="1" ht="115.5">
      <c r="A219" s="15">
        <f t="shared" si="12"/>
      </c>
      <c r="B219" s="53">
        <v>191</v>
      </c>
      <c r="C219" s="16" t="s">
        <v>156</v>
      </c>
      <c r="D219" s="32" t="s">
        <v>157</v>
      </c>
      <c r="E219" s="21" t="s">
        <v>390</v>
      </c>
      <c r="F219" s="21">
        <v>100</v>
      </c>
      <c r="G219" s="48"/>
      <c r="H219" s="48"/>
      <c r="I219" s="48"/>
      <c r="J219" s="48"/>
      <c r="K219" s="48"/>
      <c r="L219" s="18">
        <f t="shared" si="14"/>
        <v>191</v>
      </c>
      <c r="M219" s="19">
        <f t="shared" si="13"/>
        <v>0</v>
      </c>
      <c r="N219" s="20">
        <f t="shared" si="15"/>
        <v>191</v>
      </c>
    </row>
    <row r="220" spans="1:14" s="20" customFormat="1" ht="82.5">
      <c r="A220" s="15">
        <f t="shared" si="12"/>
      </c>
      <c r="B220" s="53">
        <v>192</v>
      </c>
      <c r="C220" s="16" t="s">
        <v>158</v>
      </c>
      <c r="D220" s="34" t="s">
        <v>547</v>
      </c>
      <c r="E220" s="16" t="s">
        <v>390</v>
      </c>
      <c r="F220" s="21">
        <v>100</v>
      </c>
      <c r="G220" s="48"/>
      <c r="H220" s="48"/>
      <c r="I220" s="48"/>
      <c r="J220" s="48"/>
      <c r="K220" s="48"/>
      <c r="L220" s="18">
        <f t="shared" si="14"/>
        <v>192</v>
      </c>
      <c r="M220" s="19">
        <f t="shared" si="13"/>
        <v>0</v>
      </c>
      <c r="N220" s="20">
        <f t="shared" si="15"/>
        <v>192</v>
      </c>
    </row>
    <row r="221" spans="1:14" s="20" customFormat="1" ht="49.5">
      <c r="A221" s="15">
        <f t="shared" si="12"/>
      </c>
      <c r="B221" s="53">
        <v>193</v>
      </c>
      <c r="C221" s="16" t="s">
        <v>573</v>
      </c>
      <c r="D221" s="16" t="s">
        <v>159</v>
      </c>
      <c r="E221" s="21" t="s">
        <v>574</v>
      </c>
      <c r="F221" s="21">
        <v>1000</v>
      </c>
      <c r="G221" s="48"/>
      <c r="H221" s="48"/>
      <c r="I221" s="48"/>
      <c r="J221" s="48"/>
      <c r="K221" s="48"/>
      <c r="L221" s="18">
        <f t="shared" si="14"/>
        <v>193</v>
      </c>
      <c r="M221" s="19">
        <f t="shared" si="13"/>
        <v>0</v>
      </c>
      <c r="N221" s="20">
        <f t="shared" si="15"/>
        <v>193</v>
      </c>
    </row>
    <row r="222" spans="1:14" s="20" customFormat="1" ht="99">
      <c r="A222" s="15">
        <f t="shared" si="12"/>
      </c>
      <c r="B222" s="53">
        <v>194</v>
      </c>
      <c r="C222" s="16" t="s">
        <v>160</v>
      </c>
      <c r="D222" s="16" t="s">
        <v>568</v>
      </c>
      <c r="E222" s="21" t="s">
        <v>390</v>
      </c>
      <c r="F222" s="21">
        <v>600</v>
      </c>
      <c r="G222" s="48"/>
      <c r="H222" s="48"/>
      <c r="I222" s="48"/>
      <c r="J222" s="48"/>
      <c r="K222" s="48"/>
      <c r="L222" s="18">
        <f t="shared" si="14"/>
        <v>194</v>
      </c>
      <c r="M222" s="19">
        <f t="shared" si="13"/>
        <v>0</v>
      </c>
      <c r="N222" s="20">
        <f t="shared" si="15"/>
        <v>194</v>
      </c>
    </row>
    <row r="223" spans="1:14" s="20" customFormat="1" ht="99">
      <c r="A223" s="15">
        <f t="shared" si="12"/>
      </c>
      <c r="B223" s="53">
        <v>195</v>
      </c>
      <c r="C223" s="16" t="s">
        <v>161</v>
      </c>
      <c r="D223" s="62" t="s">
        <v>162</v>
      </c>
      <c r="E223" s="21" t="s">
        <v>390</v>
      </c>
      <c r="F223" s="21">
        <v>200</v>
      </c>
      <c r="G223" s="48"/>
      <c r="H223" s="48"/>
      <c r="I223" s="48"/>
      <c r="J223" s="48"/>
      <c r="K223" s="48"/>
      <c r="L223" s="18">
        <f t="shared" si="14"/>
        <v>195</v>
      </c>
      <c r="M223" s="19">
        <f t="shared" si="13"/>
        <v>0</v>
      </c>
      <c r="N223" s="20">
        <f t="shared" si="15"/>
        <v>195</v>
      </c>
    </row>
    <row r="224" spans="1:14" s="20" customFormat="1" ht="66">
      <c r="A224" s="15">
        <f t="shared" si="12"/>
      </c>
      <c r="B224" s="53">
        <v>196</v>
      </c>
      <c r="C224" s="16" t="s">
        <v>163</v>
      </c>
      <c r="D224" s="16" t="s">
        <v>576</v>
      </c>
      <c r="E224" s="21" t="s">
        <v>390</v>
      </c>
      <c r="F224" s="39">
        <v>100</v>
      </c>
      <c r="G224" s="48"/>
      <c r="H224" s="48"/>
      <c r="I224" s="48"/>
      <c r="J224" s="48"/>
      <c r="K224" s="48"/>
      <c r="L224" s="18">
        <f t="shared" si="14"/>
        <v>196</v>
      </c>
      <c r="M224" s="19">
        <f t="shared" si="13"/>
        <v>0</v>
      </c>
      <c r="N224" s="20">
        <f t="shared" si="15"/>
        <v>196</v>
      </c>
    </row>
    <row r="225" spans="1:14" s="20" customFormat="1" ht="181.5">
      <c r="A225" s="15">
        <f t="shared" si="12"/>
      </c>
      <c r="B225" s="53">
        <v>197</v>
      </c>
      <c r="C225" s="16" t="s">
        <v>164</v>
      </c>
      <c r="D225" s="46" t="s">
        <v>165</v>
      </c>
      <c r="E225" s="21" t="s">
        <v>390</v>
      </c>
      <c r="F225" s="39">
        <v>5</v>
      </c>
      <c r="G225" s="48"/>
      <c r="H225" s="48"/>
      <c r="I225" s="48"/>
      <c r="J225" s="48"/>
      <c r="K225" s="48"/>
      <c r="L225" s="18">
        <f t="shared" si="14"/>
        <v>197</v>
      </c>
      <c r="M225" s="19">
        <f t="shared" si="13"/>
        <v>0</v>
      </c>
      <c r="N225" s="20">
        <f t="shared" si="15"/>
        <v>197</v>
      </c>
    </row>
    <row r="226" spans="1:14" s="15" customFormat="1" ht="132">
      <c r="A226" s="15">
        <f t="shared" si="12"/>
      </c>
      <c r="B226" s="53">
        <v>198</v>
      </c>
      <c r="C226" s="16" t="s">
        <v>577</v>
      </c>
      <c r="D226" s="16" t="s">
        <v>578</v>
      </c>
      <c r="E226" s="21" t="s">
        <v>390</v>
      </c>
      <c r="F226" s="39">
        <v>5</v>
      </c>
      <c r="G226" s="48"/>
      <c r="H226" s="48"/>
      <c r="I226" s="48"/>
      <c r="J226" s="48"/>
      <c r="K226" s="48"/>
      <c r="L226" s="18">
        <f t="shared" si="14"/>
        <v>198</v>
      </c>
      <c r="M226" s="19">
        <f t="shared" si="13"/>
        <v>0</v>
      </c>
      <c r="N226" s="20">
        <f t="shared" si="15"/>
        <v>198</v>
      </c>
    </row>
    <row r="227" spans="1:14" s="20" customFormat="1" ht="115.5">
      <c r="A227" s="15">
        <f t="shared" si="12"/>
      </c>
      <c r="B227" s="53">
        <v>199</v>
      </c>
      <c r="C227" s="16" t="s">
        <v>579</v>
      </c>
      <c r="D227" s="16" t="s">
        <v>580</v>
      </c>
      <c r="E227" s="21" t="s">
        <v>390</v>
      </c>
      <c r="F227" s="39">
        <v>5</v>
      </c>
      <c r="G227" s="48"/>
      <c r="H227" s="48"/>
      <c r="I227" s="48"/>
      <c r="J227" s="48"/>
      <c r="K227" s="48"/>
      <c r="L227" s="18">
        <f t="shared" si="14"/>
        <v>199</v>
      </c>
      <c r="M227" s="19">
        <f t="shared" si="13"/>
        <v>0</v>
      </c>
      <c r="N227" s="20">
        <f t="shared" si="15"/>
        <v>199</v>
      </c>
    </row>
    <row r="228" spans="1:14" s="20" customFormat="1" ht="132">
      <c r="A228" s="15">
        <f t="shared" si="12"/>
      </c>
      <c r="B228" s="53">
        <v>200</v>
      </c>
      <c r="C228" s="16" t="s">
        <v>581</v>
      </c>
      <c r="D228" s="32" t="s">
        <v>582</v>
      </c>
      <c r="E228" s="21" t="s">
        <v>390</v>
      </c>
      <c r="F228" s="39">
        <v>5</v>
      </c>
      <c r="G228" s="48"/>
      <c r="H228" s="48"/>
      <c r="I228" s="48"/>
      <c r="J228" s="48"/>
      <c r="K228" s="48"/>
      <c r="L228" s="18">
        <f t="shared" si="14"/>
        <v>200</v>
      </c>
      <c r="M228" s="19">
        <f t="shared" si="13"/>
        <v>0</v>
      </c>
      <c r="N228" s="20">
        <f t="shared" si="15"/>
        <v>200</v>
      </c>
    </row>
    <row r="229" spans="1:14" s="20" customFormat="1" ht="247.5">
      <c r="A229" s="15">
        <f t="shared" si="12"/>
      </c>
      <c r="B229" s="53">
        <v>201</v>
      </c>
      <c r="C229" s="16" t="s">
        <v>530</v>
      </c>
      <c r="D229" s="32" t="s">
        <v>166</v>
      </c>
      <c r="E229" s="21" t="s">
        <v>390</v>
      </c>
      <c r="F229" s="39">
        <v>5</v>
      </c>
      <c r="G229" s="48"/>
      <c r="H229" s="48"/>
      <c r="I229" s="48"/>
      <c r="J229" s="48"/>
      <c r="K229" s="48"/>
      <c r="L229" s="18">
        <f t="shared" si="14"/>
        <v>201</v>
      </c>
      <c r="M229" s="19">
        <f t="shared" si="13"/>
        <v>0</v>
      </c>
      <c r="N229" s="20">
        <f t="shared" si="15"/>
        <v>201</v>
      </c>
    </row>
    <row r="230" spans="1:14" s="20" customFormat="1" ht="33">
      <c r="A230" s="15">
        <f t="shared" si="12"/>
      </c>
      <c r="B230" s="53" t="s">
        <v>74</v>
      </c>
      <c r="C230" s="21"/>
      <c r="D230" s="21" t="s">
        <v>544</v>
      </c>
      <c r="E230" s="21"/>
      <c r="F230" s="21"/>
      <c r="G230" s="25"/>
      <c r="H230" s="25"/>
      <c r="I230" s="25"/>
      <c r="J230" s="25"/>
      <c r="K230" s="63"/>
      <c r="L230" s="18">
        <f t="shared" si="14"/>
        <v>201</v>
      </c>
      <c r="M230" s="19">
        <f t="shared" si="13"/>
        <v>0</v>
      </c>
      <c r="N230" s="20">
        <f t="shared" si="15"/>
      </c>
    </row>
    <row r="231" spans="1:14" s="20" customFormat="1" ht="33">
      <c r="A231" s="15">
        <f t="shared" si="12"/>
      </c>
      <c r="B231" s="53">
        <v>202</v>
      </c>
      <c r="C231" s="16" t="s">
        <v>167</v>
      </c>
      <c r="D231" s="16" t="s">
        <v>349</v>
      </c>
      <c r="E231" s="21" t="s">
        <v>390</v>
      </c>
      <c r="F231" s="21">
        <v>500</v>
      </c>
      <c r="G231" s="48"/>
      <c r="H231" s="48"/>
      <c r="I231" s="48"/>
      <c r="J231" s="48"/>
      <c r="K231" s="48"/>
      <c r="L231" s="18">
        <f t="shared" si="14"/>
        <v>202</v>
      </c>
      <c r="M231" s="19">
        <f t="shared" si="13"/>
        <v>0</v>
      </c>
      <c r="N231" s="20">
        <f t="shared" si="15"/>
        <v>202</v>
      </c>
    </row>
    <row r="232" spans="1:14" s="20" customFormat="1" ht="33">
      <c r="A232" s="15">
        <f t="shared" si="12"/>
      </c>
      <c r="B232" s="53">
        <v>203</v>
      </c>
      <c r="C232" s="16" t="s">
        <v>168</v>
      </c>
      <c r="D232" s="16" t="s">
        <v>169</v>
      </c>
      <c r="E232" s="21" t="s">
        <v>390</v>
      </c>
      <c r="F232" s="21">
        <v>3500</v>
      </c>
      <c r="G232" s="48"/>
      <c r="H232" s="48"/>
      <c r="I232" s="48"/>
      <c r="J232" s="48"/>
      <c r="K232" s="48"/>
      <c r="L232" s="18">
        <f t="shared" si="14"/>
        <v>203</v>
      </c>
      <c r="M232" s="19">
        <f t="shared" si="13"/>
        <v>0</v>
      </c>
      <c r="N232" s="20">
        <f t="shared" si="15"/>
        <v>203</v>
      </c>
    </row>
    <row r="233" spans="1:14" s="15" customFormat="1" ht="33">
      <c r="A233" s="15">
        <f t="shared" si="12"/>
      </c>
      <c r="B233" s="53">
        <v>204</v>
      </c>
      <c r="C233" s="16" t="s">
        <v>309</v>
      </c>
      <c r="D233" s="16" t="s">
        <v>575</v>
      </c>
      <c r="E233" s="16" t="s">
        <v>561</v>
      </c>
      <c r="F233" s="21">
        <v>2800</v>
      </c>
      <c r="G233" s="48"/>
      <c r="H233" s="48"/>
      <c r="I233" s="48"/>
      <c r="J233" s="48"/>
      <c r="K233" s="48"/>
      <c r="L233" s="18">
        <f t="shared" si="14"/>
        <v>204</v>
      </c>
      <c r="M233" s="19">
        <f t="shared" si="13"/>
        <v>0</v>
      </c>
      <c r="N233" s="20">
        <f t="shared" si="15"/>
        <v>204</v>
      </c>
    </row>
    <row r="234" spans="1:14" s="20" customFormat="1" ht="49.5">
      <c r="A234" s="15">
        <f t="shared" si="12"/>
      </c>
      <c r="B234" s="53">
        <v>205</v>
      </c>
      <c r="C234" s="16" t="s">
        <v>515</v>
      </c>
      <c r="D234" s="16" t="s">
        <v>170</v>
      </c>
      <c r="E234" s="21" t="s">
        <v>504</v>
      </c>
      <c r="F234" s="21">
        <v>140</v>
      </c>
      <c r="G234" s="48"/>
      <c r="H234" s="48"/>
      <c r="I234" s="48"/>
      <c r="J234" s="48"/>
      <c r="K234" s="48"/>
      <c r="L234" s="18">
        <f t="shared" si="14"/>
        <v>205</v>
      </c>
      <c r="M234" s="19">
        <f t="shared" si="13"/>
        <v>0</v>
      </c>
      <c r="N234" s="20">
        <f t="shared" si="15"/>
        <v>205</v>
      </c>
    </row>
    <row r="235" spans="1:14" s="20" customFormat="1" ht="33">
      <c r="A235" s="15">
        <f t="shared" si="12"/>
      </c>
      <c r="B235" s="53">
        <v>206</v>
      </c>
      <c r="C235" s="16" t="s">
        <v>548</v>
      </c>
      <c r="D235" s="16" t="s">
        <v>171</v>
      </c>
      <c r="E235" s="21" t="s">
        <v>504</v>
      </c>
      <c r="F235" s="21">
        <v>100</v>
      </c>
      <c r="G235" s="48"/>
      <c r="H235" s="48"/>
      <c r="I235" s="48"/>
      <c r="J235" s="48"/>
      <c r="K235" s="48"/>
      <c r="L235" s="18">
        <f t="shared" si="14"/>
        <v>206</v>
      </c>
      <c r="M235" s="19">
        <f t="shared" si="13"/>
        <v>0</v>
      </c>
      <c r="N235" s="20">
        <f t="shared" si="15"/>
        <v>206</v>
      </c>
    </row>
    <row r="236" spans="1:14" s="20" customFormat="1" ht="33">
      <c r="A236" s="15">
        <f t="shared" si="12"/>
      </c>
      <c r="B236" s="53">
        <v>207</v>
      </c>
      <c r="C236" s="16" t="s">
        <v>516</v>
      </c>
      <c r="D236" s="16" t="s">
        <v>549</v>
      </c>
      <c r="E236" s="21" t="s">
        <v>504</v>
      </c>
      <c r="F236" s="21">
        <v>5</v>
      </c>
      <c r="G236" s="48"/>
      <c r="H236" s="48"/>
      <c r="I236" s="48"/>
      <c r="J236" s="48"/>
      <c r="K236" s="48"/>
      <c r="L236" s="18">
        <f t="shared" si="14"/>
        <v>207</v>
      </c>
      <c r="M236" s="19">
        <f t="shared" si="13"/>
        <v>0</v>
      </c>
      <c r="N236" s="20">
        <f t="shared" si="15"/>
        <v>207</v>
      </c>
    </row>
    <row r="237" spans="1:14" s="20" customFormat="1" ht="33">
      <c r="A237" s="15">
        <f t="shared" si="12"/>
      </c>
      <c r="B237" s="53">
        <v>208</v>
      </c>
      <c r="C237" s="16" t="s">
        <v>517</v>
      </c>
      <c r="D237" s="16" t="s">
        <v>550</v>
      </c>
      <c r="E237" s="21" t="s">
        <v>504</v>
      </c>
      <c r="F237" s="21">
        <v>1000</v>
      </c>
      <c r="G237" s="48"/>
      <c r="H237" s="48"/>
      <c r="I237" s="48"/>
      <c r="J237" s="48"/>
      <c r="K237" s="48"/>
      <c r="L237" s="18">
        <f t="shared" si="14"/>
        <v>208</v>
      </c>
      <c r="M237" s="19">
        <f t="shared" si="13"/>
        <v>0</v>
      </c>
      <c r="N237" s="20">
        <f t="shared" si="15"/>
        <v>208</v>
      </c>
    </row>
    <row r="238" spans="1:14" s="20" customFormat="1" ht="99">
      <c r="A238" s="15">
        <f t="shared" si="12"/>
      </c>
      <c r="B238" s="53">
        <v>209</v>
      </c>
      <c r="C238" s="16" t="s">
        <v>507</v>
      </c>
      <c r="D238" s="41" t="s">
        <v>172</v>
      </c>
      <c r="E238" s="21" t="s">
        <v>390</v>
      </c>
      <c r="F238" s="21">
        <v>1000</v>
      </c>
      <c r="G238" s="48"/>
      <c r="H238" s="48"/>
      <c r="I238" s="48"/>
      <c r="J238" s="48"/>
      <c r="K238" s="48"/>
      <c r="L238" s="18">
        <f t="shared" si="14"/>
        <v>209</v>
      </c>
      <c r="M238" s="19">
        <f t="shared" si="13"/>
        <v>0</v>
      </c>
      <c r="N238" s="20">
        <f t="shared" si="15"/>
        <v>209</v>
      </c>
    </row>
    <row r="239" spans="1:14" s="20" customFormat="1" ht="76.5">
      <c r="A239" s="15">
        <f t="shared" si="12"/>
      </c>
      <c r="B239" s="53">
        <v>210</v>
      </c>
      <c r="C239" s="16" t="s">
        <v>508</v>
      </c>
      <c r="D239" s="64" t="s">
        <v>173</v>
      </c>
      <c r="E239" s="21" t="s">
        <v>390</v>
      </c>
      <c r="F239" s="21">
        <v>2000</v>
      </c>
      <c r="G239" s="48"/>
      <c r="H239" s="48"/>
      <c r="I239" s="48"/>
      <c r="J239" s="48"/>
      <c r="K239" s="48"/>
      <c r="L239" s="18">
        <f t="shared" si="14"/>
        <v>210</v>
      </c>
      <c r="M239" s="19">
        <f t="shared" si="13"/>
        <v>0</v>
      </c>
      <c r="N239" s="20">
        <f t="shared" si="15"/>
        <v>210</v>
      </c>
    </row>
    <row r="240" spans="1:14" s="20" customFormat="1" ht="66">
      <c r="A240" s="15">
        <f t="shared" si="12"/>
      </c>
      <c r="B240" s="53">
        <v>211</v>
      </c>
      <c r="C240" s="16" t="s">
        <v>509</v>
      </c>
      <c r="D240" s="41" t="s">
        <v>174</v>
      </c>
      <c r="E240" s="21" t="s">
        <v>390</v>
      </c>
      <c r="F240" s="21">
        <v>2000</v>
      </c>
      <c r="G240" s="48"/>
      <c r="H240" s="48"/>
      <c r="I240" s="48"/>
      <c r="J240" s="48"/>
      <c r="K240" s="48"/>
      <c r="L240" s="18">
        <f t="shared" si="14"/>
        <v>211</v>
      </c>
      <c r="M240" s="19">
        <f t="shared" si="13"/>
        <v>0</v>
      </c>
      <c r="N240" s="20">
        <f t="shared" si="15"/>
        <v>211</v>
      </c>
    </row>
    <row r="241" spans="1:14" s="20" customFormat="1" ht="49.5">
      <c r="A241" s="15">
        <f t="shared" si="12"/>
      </c>
      <c r="B241" s="53">
        <v>212</v>
      </c>
      <c r="C241" s="16" t="s">
        <v>510</v>
      </c>
      <c r="D241" s="16" t="s">
        <v>545</v>
      </c>
      <c r="E241" s="21" t="s">
        <v>390</v>
      </c>
      <c r="F241" s="21">
        <v>500</v>
      </c>
      <c r="G241" s="48"/>
      <c r="H241" s="48"/>
      <c r="I241" s="48"/>
      <c r="J241" s="48"/>
      <c r="K241" s="48"/>
      <c r="L241" s="18">
        <f t="shared" si="14"/>
        <v>212</v>
      </c>
      <c r="M241" s="19">
        <f t="shared" si="13"/>
        <v>0</v>
      </c>
      <c r="N241" s="20">
        <f t="shared" si="15"/>
        <v>212</v>
      </c>
    </row>
    <row r="242" spans="1:14" s="20" customFormat="1" ht="66">
      <c r="A242" s="15">
        <f t="shared" si="12"/>
      </c>
      <c r="B242" s="53">
        <v>213</v>
      </c>
      <c r="C242" s="16" t="s">
        <v>514</v>
      </c>
      <c r="D242" s="16" t="s">
        <v>175</v>
      </c>
      <c r="E242" s="21" t="s">
        <v>390</v>
      </c>
      <c r="F242" s="21">
        <v>100</v>
      </c>
      <c r="G242" s="48"/>
      <c r="H242" s="48"/>
      <c r="I242" s="48"/>
      <c r="J242" s="48"/>
      <c r="K242" s="48"/>
      <c r="L242" s="18">
        <f t="shared" si="14"/>
        <v>213</v>
      </c>
      <c r="M242" s="19">
        <f t="shared" si="13"/>
        <v>0</v>
      </c>
      <c r="N242" s="20">
        <f t="shared" si="15"/>
        <v>213</v>
      </c>
    </row>
    <row r="243" spans="1:14" s="20" customFormat="1" ht="49.5">
      <c r="A243" s="15">
        <f t="shared" si="12"/>
      </c>
      <c r="B243" s="53">
        <v>214</v>
      </c>
      <c r="C243" s="16" t="s">
        <v>176</v>
      </c>
      <c r="D243" s="16" t="s">
        <v>177</v>
      </c>
      <c r="E243" s="21" t="s">
        <v>390</v>
      </c>
      <c r="F243" s="39">
        <v>10</v>
      </c>
      <c r="G243" s="48"/>
      <c r="H243" s="48"/>
      <c r="I243" s="48"/>
      <c r="J243" s="48"/>
      <c r="K243" s="48"/>
      <c r="L243" s="18">
        <f t="shared" si="14"/>
        <v>214</v>
      </c>
      <c r="M243" s="19">
        <f t="shared" si="13"/>
        <v>0</v>
      </c>
      <c r="N243" s="20">
        <f t="shared" si="15"/>
        <v>214</v>
      </c>
    </row>
    <row r="244" spans="1:14" s="20" customFormat="1" ht="16.5">
      <c r="A244" s="15">
        <f t="shared" si="12"/>
      </c>
      <c r="B244" s="53">
        <v>215</v>
      </c>
      <c r="C244" s="16" t="s">
        <v>518</v>
      </c>
      <c r="D244" s="16" t="s">
        <v>551</v>
      </c>
      <c r="E244" s="16" t="s">
        <v>552</v>
      </c>
      <c r="F244" s="21">
        <v>2400</v>
      </c>
      <c r="G244" s="48"/>
      <c r="H244" s="48"/>
      <c r="I244" s="48"/>
      <c r="J244" s="48"/>
      <c r="K244" s="48"/>
      <c r="L244" s="18">
        <f t="shared" si="14"/>
        <v>215</v>
      </c>
      <c r="M244" s="19">
        <f t="shared" si="13"/>
        <v>0</v>
      </c>
      <c r="N244" s="20">
        <f t="shared" si="15"/>
        <v>215</v>
      </c>
    </row>
    <row r="245" spans="1:14" s="15" customFormat="1" ht="16.5">
      <c r="A245" s="15">
        <f t="shared" si="12"/>
      </c>
      <c r="B245" s="53">
        <v>216</v>
      </c>
      <c r="C245" s="16" t="s">
        <v>518</v>
      </c>
      <c r="D245" s="16" t="s">
        <v>553</v>
      </c>
      <c r="E245" s="16" t="s">
        <v>552</v>
      </c>
      <c r="F245" s="21">
        <v>2400</v>
      </c>
      <c r="G245" s="48"/>
      <c r="H245" s="48"/>
      <c r="I245" s="48"/>
      <c r="J245" s="48"/>
      <c r="K245" s="49"/>
      <c r="L245" s="18">
        <f t="shared" si="14"/>
        <v>216</v>
      </c>
      <c r="M245" s="19">
        <f t="shared" si="13"/>
        <v>0</v>
      </c>
      <c r="N245" s="20">
        <f t="shared" si="15"/>
        <v>216</v>
      </c>
    </row>
    <row r="246" spans="1:14" s="20" customFormat="1" ht="16.5">
      <c r="A246" s="15">
        <f t="shared" si="12"/>
      </c>
      <c r="B246" s="53">
        <v>217</v>
      </c>
      <c r="C246" s="16" t="s">
        <v>518</v>
      </c>
      <c r="D246" s="16" t="s">
        <v>554</v>
      </c>
      <c r="E246" s="16" t="s">
        <v>552</v>
      </c>
      <c r="F246" s="21">
        <v>2400</v>
      </c>
      <c r="G246" s="48"/>
      <c r="H246" s="48"/>
      <c r="I246" s="48"/>
      <c r="J246" s="48"/>
      <c r="K246" s="48"/>
      <c r="L246" s="18">
        <f t="shared" si="14"/>
        <v>217</v>
      </c>
      <c r="M246" s="19">
        <f t="shared" si="13"/>
        <v>0</v>
      </c>
      <c r="N246" s="20">
        <f t="shared" si="15"/>
        <v>217</v>
      </c>
    </row>
    <row r="247" spans="1:14" s="20" customFormat="1" ht="16.5">
      <c r="A247" s="15">
        <f t="shared" si="12"/>
      </c>
      <c r="B247" s="53">
        <v>218</v>
      </c>
      <c r="C247" s="16" t="s">
        <v>519</v>
      </c>
      <c r="D247" s="16" t="s">
        <v>555</v>
      </c>
      <c r="E247" s="16" t="s">
        <v>552</v>
      </c>
      <c r="F247" s="21">
        <v>200</v>
      </c>
      <c r="G247" s="48"/>
      <c r="H247" s="48"/>
      <c r="I247" s="48"/>
      <c r="J247" s="48"/>
      <c r="K247" s="48"/>
      <c r="L247" s="18">
        <f t="shared" si="14"/>
        <v>218</v>
      </c>
      <c r="M247" s="19">
        <f t="shared" si="13"/>
        <v>0</v>
      </c>
      <c r="N247" s="20">
        <f t="shared" si="15"/>
        <v>218</v>
      </c>
    </row>
    <row r="248" spans="1:14" s="20" customFormat="1" ht="16.5">
      <c r="A248" s="15">
        <f t="shared" si="12"/>
      </c>
      <c r="B248" s="53">
        <v>219</v>
      </c>
      <c r="C248" s="16" t="s">
        <v>519</v>
      </c>
      <c r="D248" s="16" t="s">
        <v>556</v>
      </c>
      <c r="E248" s="16" t="s">
        <v>552</v>
      </c>
      <c r="F248" s="21">
        <v>200</v>
      </c>
      <c r="G248" s="48"/>
      <c r="H248" s="48"/>
      <c r="I248" s="48"/>
      <c r="J248" s="48"/>
      <c r="K248" s="48"/>
      <c r="L248" s="18">
        <f t="shared" si="14"/>
        <v>219</v>
      </c>
      <c r="M248" s="19">
        <f t="shared" si="13"/>
        <v>0</v>
      </c>
      <c r="N248" s="20">
        <f t="shared" si="15"/>
        <v>219</v>
      </c>
    </row>
    <row r="249" spans="1:14" s="20" customFormat="1" ht="16.5">
      <c r="A249" s="15">
        <f t="shared" si="12"/>
      </c>
      <c r="B249" s="53">
        <v>220</v>
      </c>
      <c r="C249" s="16" t="s">
        <v>520</v>
      </c>
      <c r="D249" s="16" t="s">
        <v>557</v>
      </c>
      <c r="E249" s="16" t="s">
        <v>552</v>
      </c>
      <c r="F249" s="21">
        <v>400</v>
      </c>
      <c r="G249" s="48"/>
      <c r="H249" s="48"/>
      <c r="I249" s="48"/>
      <c r="J249" s="48"/>
      <c r="K249" s="48"/>
      <c r="L249" s="18">
        <f t="shared" si="14"/>
        <v>220</v>
      </c>
      <c r="M249" s="19">
        <f t="shared" si="13"/>
        <v>0</v>
      </c>
      <c r="N249" s="20">
        <f t="shared" si="15"/>
        <v>220</v>
      </c>
    </row>
    <row r="250" spans="1:14" s="20" customFormat="1" ht="33">
      <c r="A250" s="15">
        <f t="shared" si="12"/>
      </c>
      <c r="B250" s="53">
        <v>221</v>
      </c>
      <c r="C250" s="16" t="s">
        <v>521</v>
      </c>
      <c r="D250" s="16" t="s">
        <v>178</v>
      </c>
      <c r="E250" s="16" t="s">
        <v>390</v>
      </c>
      <c r="F250" s="21">
        <v>800</v>
      </c>
      <c r="G250" s="48"/>
      <c r="H250" s="48"/>
      <c r="I250" s="48"/>
      <c r="J250" s="48"/>
      <c r="K250" s="48"/>
      <c r="L250" s="18">
        <f t="shared" si="14"/>
        <v>221</v>
      </c>
      <c r="M250" s="19">
        <f t="shared" si="13"/>
        <v>0</v>
      </c>
      <c r="N250" s="20">
        <f t="shared" si="15"/>
        <v>221</v>
      </c>
    </row>
    <row r="251" spans="1:14" s="20" customFormat="1" ht="115.5">
      <c r="A251" s="15">
        <f t="shared" si="12"/>
      </c>
      <c r="B251" s="53">
        <v>222</v>
      </c>
      <c r="C251" s="16" t="s">
        <v>522</v>
      </c>
      <c r="D251" s="47" t="s">
        <v>179</v>
      </c>
      <c r="E251" s="21" t="s">
        <v>558</v>
      </c>
      <c r="F251" s="21">
        <v>40</v>
      </c>
      <c r="G251" s="48"/>
      <c r="H251" s="48"/>
      <c r="I251" s="48"/>
      <c r="J251" s="48"/>
      <c r="K251" s="48"/>
      <c r="L251" s="18">
        <f t="shared" si="14"/>
        <v>222</v>
      </c>
      <c r="M251" s="19">
        <f t="shared" si="13"/>
        <v>0</v>
      </c>
      <c r="N251" s="20">
        <f t="shared" si="15"/>
        <v>222</v>
      </c>
    </row>
    <row r="252" spans="1:14" s="20" customFormat="1" ht="181.5">
      <c r="A252" s="15">
        <f t="shared" si="12"/>
      </c>
      <c r="B252" s="53">
        <v>223</v>
      </c>
      <c r="C252" s="16" t="s">
        <v>523</v>
      </c>
      <c r="D252" s="47" t="s">
        <v>180</v>
      </c>
      <c r="E252" s="21" t="s">
        <v>558</v>
      </c>
      <c r="F252" s="21">
        <v>60</v>
      </c>
      <c r="G252" s="48"/>
      <c r="H252" s="48"/>
      <c r="I252" s="48"/>
      <c r="J252" s="48"/>
      <c r="K252" s="48"/>
      <c r="L252" s="18">
        <f t="shared" si="14"/>
        <v>223</v>
      </c>
      <c r="M252" s="19">
        <f t="shared" si="13"/>
        <v>0</v>
      </c>
      <c r="N252" s="20">
        <f t="shared" si="15"/>
        <v>223</v>
      </c>
    </row>
    <row r="253" spans="1:14" s="20" customFormat="1" ht="297">
      <c r="A253" s="15">
        <f t="shared" si="12"/>
      </c>
      <c r="B253" s="53">
        <v>224</v>
      </c>
      <c r="C253" s="16" t="s">
        <v>524</v>
      </c>
      <c r="D253" s="16" t="s">
        <v>181</v>
      </c>
      <c r="E253" s="21" t="s">
        <v>559</v>
      </c>
      <c r="F253" s="21">
        <v>1200</v>
      </c>
      <c r="G253" s="48"/>
      <c r="H253" s="48"/>
      <c r="I253" s="48"/>
      <c r="J253" s="48"/>
      <c r="K253" s="48"/>
      <c r="L253" s="18">
        <f t="shared" si="14"/>
        <v>224</v>
      </c>
      <c r="M253" s="19">
        <f t="shared" si="13"/>
        <v>0</v>
      </c>
      <c r="N253" s="20">
        <f t="shared" si="15"/>
        <v>224</v>
      </c>
    </row>
    <row r="254" spans="1:14" s="20" customFormat="1" ht="191.25">
      <c r="A254" s="15">
        <f t="shared" si="12"/>
      </c>
      <c r="B254" s="53">
        <v>225</v>
      </c>
      <c r="C254" s="16" t="s">
        <v>182</v>
      </c>
      <c r="D254" s="64" t="s">
        <v>183</v>
      </c>
      <c r="E254" s="21" t="s">
        <v>560</v>
      </c>
      <c r="F254" s="21">
        <v>1000</v>
      </c>
      <c r="G254" s="49"/>
      <c r="H254" s="49"/>
      <c r="I254" s="49"/>
      <c r="J254" s="49"/>
      <c r="K254" s="49"/>
      <c r="L254" s="18">
        <f t="shared" si="14"/>
        <v>225</v>
      </c>
      <c r="M254" s="19">
        <f t="shared" si="13"/>
        <v>0</v>
      </c>
      <c r="N254" s="20">
        <f t="shared" si="15"/>
        <v>225</v>
      </c>
    </row>
    <row r="255" spans="1:14" s="20" customFormat="1" ht="198">
      <c r="A255" s="15">
        <f t="shared" si="12"/>
      </c>
      <c r="B255" s="53">
        <v>226</v>
      </c>
      <c r="C255" s="16" t="s">
        <v>526</v>
      </c>
      <c r="D255" s="36" t="s">
        <v>184</v>
      </c>
      <c r="E255" s="21" t="s">
        <v>504</v>
      </c>
      <c r="F255" s="21">
        <v>1700</v>
      </c>
      <c r="G255" s="48"/>
      <c r="H255" s="48"/>
      <c r="I255" s="48"/>
      <c r="J255" s="48"/>
      <c r="K255" s="48"/>
      <c r="L255" s="18">
        <f t="shared" si="14"/>
        <v>226</v>
      </c>
      <c r="M255" s="19">
        <f t="shared" si="13"/>
        <v>0</v>
      </c>
      <c r="N255" s="20">
        <f t="shared" si="15"/>
        <v>226</v>
      </c>
    </row>
    <row r="256" spans="1:14" s="20" customFormat="1" ht="165">
      <c r="A256" s="15">
        <f t="shared" si="12"/>
      </c>
      <c r="B256" s="53">
        <v>227</v>
      </c>
      <c r="C256" s="16" t="s">
        <v>526</v>
      </c>
      <c r="D256" s="36" t="s">
        <v>185</v>
      </c>
      <c r="E256" s="21" t="s">
        <v>504</v>
      </c>
      <c r="F256" s="21">
        <v>1500</v>
      </c>
      <c r="G256" s="48"/>
      <c r="H256" s="48"/>
      <c r="I256" s="48"/>
      <c r="J256" s="48"/>
      <c r="K256" s="48"/>
      <c r="L256" s="18">
        <f t="shared" si="14"/>
        <v>227</v>
      </c>
      <c r="M256" s="19">
        <f t="shared" si="13"/>
        <v>0</v>
      </c>
      <c r="N256" s="20">
        <f t="shared" si="15"/>
        <v>227</v>
      </c>
    </row>
    <row r="257" spans="1:14" s="20" customFormat="1" ht="198">
      <c r="A257" s="15">
        <f t="shared" si="12"/>
      </c>
      <c r="B257" s="53">
        <v>228</v>
      </c>
      <c r="C257" s="64" t="s">
        <v>186</v>
      </c>
      <c r="D257" s="16" t="s">
        <v>187</v>
      </c>
      <c r="E257" s="21" t="s">
        <v>390</v>
      </c>
      <c r="F257" s="21">
        <v>4000</v>
      </c>
      <c r="G257" s="48"/>
      <c r="H257" s="48"/>
      <c r="I257" s="48"/>
      <c r="J257" s="48"/>
      <c r="K257" s="48"/>
      <c r="L257" s="18">
        <f t="shared" si="14"/>
        <v>228</v>
      </c>
      <c r="M257" s="19">
        <f t="shared" si="13"/>
        <v>0</v>
      </c>
      <c r="N257" s="20">
        <f t="shared" si="15"/>
        <v>228</v>
      </c>
    </row>
    <row r="258" spans="1:14" s="20" customFormat="1" ht="94.5">
      <c r="A258" s="15">
        <f t="shared" si="12"/>
      </c>
      <c r="B258" s="53">
        <v>229</v>
      </c>
      <c r="C258" s="64" t="s">
        <v>186</v>
      </c>
      <c r="D258" s="65" t="s">
        <v>188</v>
      </c>
      <c r="E258" s="21" t="s">
        <v>390</v>
      </c>
      <c r="F258" s="21">
        <v>2000</v>
      </c>
      <c r="G258" s="48"/>
      <c r="H258" s="48"/>
      <c r="I258" s="48"/>
      <c r="J258" s="48"/>
      <c r="K258" s="48"/>
      <c r="L258" s="18">
        <f t="shared" si="14"/>
        <v>229</v>
      </c>
      <c r="M258" s="19">
        <f t="shared" si="13"/>
        <v>0</v>
      </c>
      <c r="N258" s="20">
        <f t="shared" si="15"/>
        <v>229</v>
      </c>
    </row>
    <row r="259" spans="1:14" s="20" customFormat="1" ht="49.5">
      <c r="A259" s="15">
        <f t="shared" si="12"/>
      </c>
      <c r="B259" s="53">
        <v>230</v>
      </c>
      <c r="C259" s="16" t="s">
        <v>527</v>
      </c>
      <c r="D259" s="16" t="s">
        <v>562</v>
      </c>
      <c r="E259" s="21" t="s">
        <v>390</v>
      </c>
      <c r="F259" s="21">
        <v>200</v>
      </c>
      <c r="G259" s="48"/>
      <c r="H259" s="48"/>
      <c r="I259" s="48"/>
      <c r="J259" s="48"/>
      <c r="K259" s="48"/>
      <c r="L259" s="18">
        <f t="shared" si="14"/>
        <v>230</v>
      </c>
      <c r="M259" s="19">
        <f t="shared" si="13"/>
        <v>0</v>
      </c>
      <c r="N259" s="20">
        <f t="shared" si="15"/>
        <v>230</v>
      </c>
    </row>
    <row r="260" spans="1:14" s="20" customFormat="1" ht="49.5">
      <c r="A260" s="15">
        <f t="shared" si="12"/>
      </c>
      <c r="B260" s="53">
        <v>231</v>
      </c>
      <c r="C260" s="16" t="s">
        <v>528</v>
      </c>
      <c r="D260" s="16" t="s">
        <v>563</v>
      </c>
      <c r="E260" s="21" t="s">
        <v>564</v>
      </c>
      <c r="F260" s="21">
        <v>30</v>
      </c>
      <c r="G260" s="48"/>
      <c r="H260" s="48"/>
      <c r="I260" s="48"/>
      <c r="J260" s="48"/>
      <c r="K260" s="48"/>
      <c r="L260" s="18">
        <f t="shared" si="14"/>
        <v>231</v>
      </c>
      <c r="M260" s="19">
        <f t="shared" si="13"/>
        <v>0</v>
      </c>
      <c r="N260" s="20">
        <f t="shared" si="15"/>
        <v>231</v>
      </c>
    </row>
    <row r="261" spans="1:14" s="20" customFormat="1" ht="66">
      <c r="A261" s="15">
        <f t="shared" si="12"/>
      </c>
      <c r="B261" s="53">
        <v>232</v>
      </c>
      <c r="C261" s="16" t="s">
        <v>565</v>
      </c>
      <c r="D261" s="16" t="s">
        <v>565</v>
      </c>
      <c r="E261" s="21" t="s">
        <v>564</v>
      </c>
      <c r="F261" s="21">
        <v>30</v>
      </c>
      <c r="G261" s="49"/>
      <c r="H261" s="49"/>
      <c r="I261" s="49"/>
      <c r="J261" s="49"/>
      <c r="K261" s="49"/>
      <c r="L261" s="18">
        <f t="shared" si="14"/>
        <v>232</v>
      </c>
      <c r="M261" s="19">
        <f t="shared" si="13"/>
        <v>0</v>
      </c>
      <c r="N261" s="20">
        <f t="shared" si="15"/>
        <v>232</v>
      </c>
    </row>
    <row r="262" spans="1:14" s="20" customFormat="1" ht="66">
      <c r="A262" s="15">
        <f t="shared" si="12"/>
      </c>
      <c r="B262" s="53">
        <v>233</v>
      </c>
      <c r="C262" s="16" t="s">
        <v>566</v>
      </c>
      <c r="D262" s="16" t="s">
        <v>566</v>
      </c>
      <c r="E262" s="21" t="s">
        <v>567</v>
      </c>
      <c r="F262" s="21">
        <v>400</v>
      </c>
      <c r="G262" s="48"/>
      <c r="H262" s="48"/>
      <c r="I262" s="48"/>
      <c r="J262" s="48"/>
      <c r="K262" s="48"/>
      <c r="L262" s="18">
        <f t="shared" si="14"/>
        <v>233</v>
      </c>
      <c r="M262" s="19">
        <f t="shared" si="13"/>
        <v>0</v>
      </c>
      <c r="N262" s="20">
        <f t="shared" si="15"/>
        <v>233</v>
      </c>
    </row>
    <row r="263" spans="1:14" s="15" customFormat="1" ht="33">
      <c r="A263" s="15">
        <f t="shared" si="12"/>
      </c>
      <c r="B263" s="53">
        <v>234</v>
      </c>
      <c r="C263" s="16" t="s">
        <v>529</v>
      </c>
      <c r="D263" s="16" t="s">
        <v>569</v>
      </c>
      <c r="E263" s="21" t="s">
        <v>390</v>
      </c>
      <c r="F263" s="21">
        <v>5</v>
      </c>
      <c r="G263" s="48"/>
      <c r="H263" s="48"/>
      <c r="I263" s="48"/>
      <c r="J263" s="48"/>
      <c r="K263" s="48"/>
      <c r="L263" s="18">
        <f t="shared" si="14"/>
        <v>234</v>
      </c>
      <c r="M263" s="19">
        <f t="shared" si="13"/>
        <v>0</v>
      </c>
      <c r="N263" s="20">
        <f t="shared" si="15"/>
        <v>234</v>
      </c>
    </row>
    <row r="264" spans="1:14" s="20" customFormat="1" ht="82.5">
      <c r="A264" s="15">
        <f aca="true" t="shared" si="16" ref="A264:A320">IF(M264&gt;0,$D$4,"")</f>
      </c>
      <c r="B264" s="53">
        <v>235</v>
      </c>
      <c r="C264" s="16" t="s">
        <v>531</v>
      </c>
      <c r="D264" s="16" t="s">
        <v>189</v>
      </c>
      <c r="E264" s="21" t="s">
        <v>567</v>
      </c>
      <c r="F264" s="39">
        <v>2000</v>
      </c>
      <c r="G264" s="51"/>
      <c r="H264" s="51"/>
      <c r="I264" s="51"/>
      <c r="J264" s="51"/>
      <c r="K264" s="48"/>
      <c r="L264" s="18">
        <f t="shared" si="14"/>
        <v>235</v>
      </c>
      <c r="M264" s="19">
        <f aca="true" t="shared" si="17" ref="M264:M320">IF(H264&lt;&gt;"",1,0)</f>
        <v>0</v>
      </c>
      <c r="N264" s="20">
        <f t="shared" si="15"/>
        <v>235</v>
      </c>
    </row>
    <row r="265" spans="1:14" s="20" customFormat="1" ht="82.5">
      <c r="A265" s="15">
        <f t="shared" si="16"/>
      </c>
      <c r="B265" s="53">
        <v>236</v>
      </c>
      <c r="C265" s="16" t="s">
        <v>570</v>
      </c>
      <c r="D265" s="37" t="s">
        <v>190</v>
      </c>
      <c r="E265" s="21" t="s">
        <v>390</v>
      </c>
      <c r="F265" s="39">
        <v>400</v>
      </c>
      <c r="G265" s="50"/>
      <c r="H265" s="50"/>
      <c r="I265" s="50"/>
      <c r="J265" s="50"/>
      <c r="K265" s="49"/>
      <c r="L265" s="18">
        <f t="shared" si="14"/>
        <v>236</v>
      </c>
      <c r="M265" s="19">
        <f t="shared" si="17"/>
        <v>0</v>
      </c>
      <c r="N265" s="20">
        <f t="shared" si="15"/>
        <v>236</v>
      </c>
    </row>
    <row r="266" spans="1:14" s="20" customFormat="1" ht="66">
      <c r="A266" s="15">
        <f t="shared" si="16"/>
      </c>
      <c r="B266" s="53">
        <v>237</v>
      </c>
      <c r="C266" s="16" t="s">
        <v>532</v>
      </c>
      <c r="D266" s="16" t="s">
        <v>401</v>
      </c>
      <c r="E266" s="21" t="s">
        <v>390</v>
      </c>
      <c r="F266" s="39">
        <v>50</v>
      </c>
      <c r="G266" s="51"/>
      <c r="H266" s="51"/>
      <c r="I266" s="51"/>
      <c r="J266" s="51"/>
      <c r="K266" s="48"/>
      <c r="L266" s="18">
        <f aca="true" t="shared" si="18" ref="L266:L320">IF(F266&gt;0,L265+1,L265)</f>
        <v>237</v>
      </c>
      <c r="M266" s="19">
        <f t="shared" si="17"/>
        <v>0</v>
      </c>
      <c r="N266" s="20">
        <f aca="true" t="shared" si="19" ref="N266:N320">IF(L266=L265,"",L266)</f>
        <v>237</v>
      </c>
    </row>
    <row r="267" spans="1:14" s="20" customFormat="1" ht="66">
      <c r="A267" s="15">
        <f t="shared" si="16"/>
      </c>
      <c r="B267" s="53">
        <v>238</v>
      </c>
      <c r="C267" s="16" t="s">
        <v>533</v>
      </c>
      <c r="D267" s="16" t="s">
        <v>402</v>
      </c>
      <c r="E267" s="21" t="s">
        <v>390</v>
      </c>
      <c r="F267" s="39">
        <v>50</v>
      </c>
      <c r="G267" s="51"/>
      <c r="H267" s="51"/>
      <c r="I267" s="51"/>
      <c r="J267" s="51"/>
      <c r="K267" s="48"/>
      <c r="L267" s="18">
        <f t="shared" si="18"/>
        <v>238</v>
      </c>
      <c r="M267" s="19">
        <f t="shared" si="17"/>
        <v>0</v>
      </c>
      <c r="N267" s="20">
        <f t="shared" si="19"/>
        <v>238</v>
      </c>
    </row>
    <row r="268" spans="1:14" s="20" customFormat="1" ht="66">
      <c r="A268" s="15">
        <f t="shared" si="16"/>
      </c>
      <c r="B268" s="53">
        <v>239</v>
      </c>
      <c r="C268" s="16" t="s">
        <v>534</v>
      </c>
      <c r="D268" s="16" t="s">
        <v>403</v>
      </c>
      <c r="E268" s="21" t="s">
        <v>390</v>
      </c>
      <c r="F268" s="39">
        <v>50</v>
      </c>
      <c r="G268" s="50"/>
      <c r="H268" s="50"/>
      <c r="I268" s="50"/>
      <c r="J268" s="50"/>
      <c r="K268" s="49"/>
      <c r="L268" s="18">
        <f t="shared" si="18"/>
        <v>239</v>
      </c>
      <c r="M268" s="19">
        <f t="shared" si="17"/>
        <v>0</v>
      </c>
      <c r="N268" s="20">
        <f t="shared" si="19"/>
        <v>239</v>
      </c>
    </row>
    <row r="269" spans="1:14" s="20" customFormat="1" ht="66">
      <c r="A269" s="15">
        <f t="shared" si="16"/>
      </c>
      <c r="B269" s="53">
        <v>240</v>
      </c>
      <c r="C269" s="16" t="s">
        <v>535</v>
      </c>
      <c r="D269" s="16" t="s">
        <v>404</v>
      </c>
      <c r="E269" s="21" t="s">
        <v>390</v>
      </c>
      <c r="F269" s="39">
        <v>50</v>
      </c>
      <c r="G269" s="51"/>
      <c r="H269" s="51"/>
      <c r="I269" s="51"/>
      <c r="J269" s="51"/>
      <c r="K269" s="48"/>
      <c r="L269" s="18">
        <f t="shared" si="18"/>
        <v>240</v>
      </c>
      <c r="M269" s="19">
        <f t="shared" si="17"/>
        <v>0</v>
      </c>
      <c r="N269" s="20">
        <f t="shared" si="19"/>
        <v>240</v>
      </c>
    </row>
    <row r="270" spans="1:14" s="20" customFormat="1" ht="264">
      <c r="A270" s="15">
        <f t="shared" si="16"/>
      </c>
      <c r="B270" s="53">
        <v>241</v>
      </c>
      <c r="C270" s="16" t="s">
        <v>525</v>
      </c>
      <c r="D270" s="37" t="s">
        <v>191</v>
      </c>
      <c r="E270" s="21" t="s">
        <v>560</v>
      </c>
      <c r="F270" s="39">
        <v>600</v>
      </c>
      <c r="G270" s="51"/>
      <c r="H270" s="51"/>
      <c r="I270" s="51"/>
      <c r="J270" s="51"/>
      <c r="K270" s="48"/>
      <c r="L270" s="18">
        <f t="shared" si="18"/>
        <v>241</v>
      </c>
      <c r="M270" s="19">
        <f t="shared" si="17"/>
        <v>0</v>
      </c>
      <c r="N270" s="20">
        <f t="shared" si="19"/>
        <v>241</v>
      </c>
    </row>
    <row r="271" spans="1:14" s="20" customFormat="1" ht="33">
      <c r="A271" s="15">
        <f t="shared" si="16"/>
      </c>
      <c r="B271" s="53">
        <v>242</v>
      </c>
      <c r="C271" s="16" t="s">
        <v>192</v>
      </c>
      <c r="D271" s="16" t="s">
        <v>192</v>
      </c>
      <c r="E271" s="21" t="s">
        <v>390</v>
      </c>
      <c r="F271" s="39">
        <v>40</v>
      </c>
      <c r="G271" s="51"/>
      <c r="H271" s="51"/>
      <c r="I271" s="51"/>
      <c r="J271" s="51"/>
      <c r="K271" s="48"/>
      <c r="L271" s="18">
        <f t="shared" si="18"/>
        <v>242</v>
      </c>
      <c r="M271" s="19">
        <f t="shared" si="17"/>
        <v>0</v>
      </c>
      <c r="N271" s="20">
        <f t="shared" si="19"/>
        <v>242</v>
      </c>
    </row>
    <row r="272" spans="1:14" s="20" customFormat="1" ht="33">
      <c r="A272" s="15">
        <f t="shared" si="16"/>
      </c>
      <c r="B272" s="53">
        <v>243</v>
      </c>
      <c r="C272" s="16" t="s">
        <v>466</v>
      </c>
      <c r="D272" s="16" t="s">
        <v>466</v>
      </c>
      <c r="E272" s="21" t="s">
        <v>390</v>
      </c>
      <c r="F272" s="39">
        <v>40</v>
      </c>
      <c r="G272" s="51"/>
      <c r="H272" s="51"/>
      <c r="I272" s="51"/>
      <c r="J272" s="51"/>
      <c r="K272" s="48"/>
      <c r="L272" s="18">
        <f t="shared" si="18"/>
        <v>243</v>
      </c>
      <c r="M272" s="19">
        <f t="shared" si="17"/>
        <v>0</v>
      </c>
      <c r="N272" s="20">
        <f t="shared" si="19"/>
        <v>243</v>
      </c>
    </row>
    <row r="273" spans="1:14" s="20" customFormat="1" ht="33">
      <c r="A273" s="15">
        <f t="shared" si="16"/>
      </c>
      <c r="B273" s="53">
        <v>244</v>
      </c>
      <c r="C273" s="16" t="s">
        <v>467</v>
      </c>
      <c r="D273" s="16" t="s">
        <v>467</v>
      </c>
      <c r="E273" s="21" t="s">
        <v>390</v>
      </c>
      <c r="F273" s="39">
        <v>40</v>
      </c>
      <c r="G273" s="51"/>
      <c r="H273" s="51"/>
      <c r="I273" s="51"/>
      <c r="J273" s="51"/>
      <c r="K273" s="48"/>
      <c r="L273" s="18">
        <f t="shared" si="18"/>
        <v>244</v>
      </c>
      <c r="M273" s="19">
        <f t="shared" si="17"/>
        <v>0</v>
      </c>
      <c r="N273" s="20">
        <f t="shared" si="19"/>
        <v>244</v>
      </c>
    </row>
    <row r="274" spans="1:14" s="20" customFormat="1" ht="33">
      <c r="A274" s="15">
        <f t="shared" si="16"/>
      </c>
      <c r="B274" s="53">
        <v>245</v>
      </c>
      <c r="C274" s="16" t="s">
        <v>468</v>
      </c>
      <c r="D274" s="16" t="s">
        <v>468</v>
      </c>
      <c r="E274" s="21" t="s">
        <v>390</v>
      </c>
      <c r="F274" s="39">
        <v>40</v>
      </c>
      <c r="G274" s="51"/>
      <c r="H274" s="51"/>
      <c r="I274" s="51"/>
      <c r="J274" s="51"/>
      <c r="K274" s="48"/>
      <c r="L274" s="18">
        <f t="shared" si="18"/>
        <v>245</v>
      </c>
      <c r="M274" s="19">
        <f t="shared" si="17"/>
        <v>0</v>
      </c>
      <c r="N274" s="20">
        <f t="shared" si="19"/>
        <v>245</v>
      </c>
    </row>
    <row r="275" spans="1:14" s="20" customFormat="1" ht="33">
      <c r="A275" s="15">
        <f t="shared" si="16"/>
      </c>
      <c r="B275" s="53">
        <v>246</v>
      </c>
      <c r="C275" s="16" t="s">
        <v>469</v>
      </c>
      <c r="D275" s="16" t="s">
        <v>469</v>
      </c>
      <c r="E275" s="21" t="s">
        <v>390</v>
      </c>
      <c r="F275" s="39">
        <v>40</v>
      </c>
      <c r="G275" s="51"/>
      <c r="H275" s="51"/>
      <c r="I275" s="51"/>
      <c r="J275" s="51"/>
      <c r="K275" s="48"/>
      <c r="L275" s="18">
        <f t="shared" si="18"/>
        <v>246</v>
      </c>
      <c r="M275" s="19">
        <f t="shared" si="17"/>
        <v>0</v>
      </c>
      <c r="N275" s="20">
        <f t="shared" si="19"/>
        <v>246</v>
      </c>
    </row>
    <row r="276" spans="1:14" s="20" customFormat="1" ht="33">
      <c r="A276" s="15">
        <f t="shared" si="16"/>
      </c>
      <c r="B276" s="53">
        <v>247</v>
      </c>
      <c r="C276" s="16" t="s">
        <v>470</v>
      </c>
      <c r="D276" s="16" t="s">
        <v>470</v>
      </c>
      <c r="E276" s="21" t="s">
        <v>390</v>
      </c>
      <c r="F276" s="39">
        <v>40</v>
      </c>
      <c r="G276" s="51"/>
      <c r="H276" s="51"/>
      <c r="I276" s="51"/>
      <c r="J276" s="51"/>
      <c r="K276" s="48"/>
      <c r="L276" s="18">
        <f t="shared" si="18"/>
        <v>247</v>
      </c>
      <c r="M276" s="19">
        <f t="shared" si="17"/>
        <v>0</v>
      </c>
      <c r="N276" s="20">
        <f t="shared" si="19"/>
        <v>247</v>
      </c>
    </row>
    <row r="277" spans="1:14" s="20" customFormat="1" ht="49.5">
      <c r="A277" s="15">
        <f t="shared" si="16"/>
      </c>
      <c r="B277" s="53">
        <v>248</v>
      </c>
      <c r="C277" s="16" t="s">
        <v>471</v>
      </c>
      <c r="D277" s="16" t="s">
        <v>471</v>
      </c>
      <c r="E277" s="21" t="s">
        <v>390</v>
      </c>
      <c r="F277" s="39">
        <v>24</v>
      </c>
      <c r="G277" s="51"/>
      <c r="H277" s="51"/>
      <c r="I277" s="51"/>
      <c r="J277" s="51"/>
      <c r="K277" s="48"/>
      <c r="L277" s="18">
        <f t="shared" si="18"/>
        <v>248</v>
      </c>
      <c r="M277" s="19">
        <f t="shared" si="17"/>
        <v>0</v>
      </c>
      <c r="N277" s="20">
        <f t="shared" si="19"/>
        <v>248</v>
      </c>
    </row>
    <row r="278" spans="1:14" s="26" customFormat="1" ht="49.5">
      <c r="A278" s="15">
        <f t="shared" si="16"/>
      </c>
      <c r="B278" s="53">
        <v>249</v>
      </c>
      <c r="C278" s="16" t="s">
        <v>193</v>
      </c>
      <c r="D278" s="16" t="s">
        <v>193</v>
      </c>
      <c r="E278" s="21"/>
      <c r="F278" s="39">
        <v>50</v>
      </c>
      <c r="G278" s="66"/>
      <c r="H278" s="66"/>
      <c r="I278" s="66"/>
      <c r="J278" s="66"/>
      <c r="K278" s="66"/>
      <c r="L278" s="18">
        <f t="shared" si="18"/>
        <v>249</v>
      </c>
      <c r="M278" s="19">
        <f t="shared" si="17"/>
        <v>0</v>
      </c>
      <c r="N278" s="20">
        <f t="shared" si="19"/>
        <v>249</v>
      </c>
    </row>
    <row r="279" spans="1:14" s="26" customFormat="1" ht="49.5">
      <c r="A279" s="15">
        <f t="shared" si="16"/>
      </c>
      <c r="B279" s="67">
        <v>250</v>
      </c>
      <c r="C279" s="60" t="s">
        <v>198</v>
      </c>
      <c r="D279" s="60" t="s">
        <v>199</v>
      </c>
      <c r="E279" s="60" t="s">
        <v>390</v>
      </c>
      <c r="F279" s="60">
        <v>300</v>
      </c>
      <c r="G279" s="66"/>
      <c r="H279" s="66"/>
      <c r="I279" s="66"/>
      <c r="J279" s="68"/>
      <c r="K279" s="66"/>
      <c r="L279" s="18">
        <f t="shared" si="18"/>
        <v>250</v>
      </c>
      <c r="M279" s="19">
        <f t="shared" si="17"/>
        <v>0</v>
      </c>
      <c r="N279" s="20">
        <f t="shared" si="19"/>
        <v>250</v>
      </c>
    </row>
    <row r="280" spans="1:14" s="26" customFormat="1" ht="49.5">
      <c r="A280" s="15">
        <f t="shared" si="16"/>
      </c>
      <c r="B280" s="67">
        <v>251</v>
      </c>
      <c r="C280" s="60" t="s">
        <v>200</v>
      </c>
      <c r="D280" s="60" t="s">
        <v>201</v>
      </c>
      <c r="E280" s="69" t="s">
        <v>390</v>
      </c>
      <c r="F280" s="60">
        <v>300</v>
      </c>
      <c r="G280" s="66"/>
      <c r="H280" s="66"/>
      <c r="I280" s="66"/>
      <c r="J280" s="68"/>
      <c r="K280" s="66"/>
      <c r="L280" s="18">
        <f t="shared" si="18"/>
        <v>251</v>
      </c>
      <c r="M280" s="19">
        <f t="shared" si="17"/>
        <v>0</v>
      </c>
      <c r="N280" s="20">
        <f t="shared" si="19"/>
        <v>251</v>
      </c>
    </row>
    <row r="281" spans="1:14" s="20" customFormat="1" ht="49.5">
      <c r="A281" s="15">
        <f t="shared" si="16"/>
      </c>
      <c r="B281" s="67">
        <v>252</v>
      </c>
      <c r="C281" s="60" t="s">
        <v>202</v>
      </c>
      <c r="D281" s="60" t="s">
        <v>203</v>
      </c>
      <c r="E281" s="60" t="s">
        <v>390</v>
      </c>
      <c r="F281" s="60">
        <v>500</v>
      </c>
      <c r="G281" s="51"/>
      <c r="H281" s="51"/>
      <c r="I281" s="51"/>
      <c r="J281" s="51"/>
      <c r="K281" s="48"/>
      <c r="L281" s="18">
        <f t="shared" si="18"/>
        <v>252</v>
      </c>
      <c r="M281" s="19">
        <f t="shared" si="17"/>
        <v>0</v>
      </c>
      <c r="N281" s="20">
        <f t="shared" si="19"/>
        <v>252</v>
      </c>
    </row>
    <row r="282" spans="1:14" s="20" customFormat="1" ht="27">
      <c r="A282" s="15">
        <f t="shared" si="16"/>
      </c>
      <c r="B282" s="53" t="s">
        <v>75</v>
      </c>
      <c r="C282" s="16"/>
      <c r="D282" s="16" t="s">
        <v>441</v>
      </c>
      <c r="E282" s="16"/>
      <c r="F282" s="16"/>
      <c r="G282" s="23"/>
      <c r="H282" s="23"/>
      <c r="I282" s="23"/>
      <c r="J282" s="23"/>
      <c r="K282" s="59"/>
      <c r="L282" s="18">
        <f t="shared" si="18"/>
        <v>252</v>
      </c>
      <c r="M282" s="19">
        <f t="shared" si="17"/>
        <v>0</v>
      </c>
      <c r="N282" s="20">
        <f t="shared" si="19"/>
      </c>
    </row>
    <row r="283" spans="1:14" s="20" customFormat="1" ht="297">
      <c r="A283" s="15">
        <f t="shared" si="16"/>
      </c>
      <c r="B283" s="53">
        <v>253</v>
      </c>
      <c r="C283" s="16" t="s">
        <v>442</v>
      </c>
      <c r="D283" s="70" t="s">
        <v>443</v>
      </c>
      <c r="E283" s="21" t="s">
        <v>390</v>
      </c>
      <c r="F283" s="39">
        <v>10</v>
      </c>
      <c r="G283" s="50"/>
      <c r="H283" s="50"/>
      <c r="I283" s="50"/>
      <c r="J283" s="50"/>
      <c r="K283" s="49"/>
      <c r="L283" s="18">
        <f t="shared" si="18"/>
        <v>253</v>
      </c>
      <c r="M283" s="19">
        <f t="shared" si="17"/>
        <v>0</v>
      </c>
      <c r="N283" s="20">
        <f t="shared" si="19"/>
        <v>253</v>
      </c>
    </row>
    <row r="284" spans="1:14" s="20" customFormat="1" ht="379.5">
      <c r="A284" s="15">
        <f t="shared" si="16"/>
      </c>
      <c r="B284" s="53">
        <v>254</v>
      </c>
      <c r="C284" s="16" t="s">
        <v>444</v>
      </c>
      <c r="D284" s="70" t="s">
        <v>445</v>
      </c>
      <c r="E284" s="21" t="s">
        <v>390</v>
      </c>
      <c r="F284" s="39">
        <v>40</v>
      </c>
      <c r="G284" s="51"/>
      <c r="H284" s="51"/>
      <c r="I284" s="51"/>
      <c r="J284" s="51"/>
      <c r="K284" s="48"/>
      <c r="L284" s="18">
        <f t="shared" si="18"/>
        <v>254</v>
      </c>
      <c r="M284" s="19">
        <f t="shared" si="17"/>
        <v>0</v>
      </c>
      <c r="N284" s="20">
        <f t="shared" si="19"/>
        <v>254</v>
      </c>
    </row>
    <row r="285" spans="1:14" s="20" customFormat="1" ht="409.5">
      <c r="A285" s="15">
        <f t="shared" si="16"/>
      </c>
      <c r="B285" s="53">
        <v>255</v>
      </c>
      <c r="C285" s="16" t="s">
        <v>446</v>
      </c>
      <c r="D285" s="70" t="s">
        <v>447</v>
      </c>
      <c r="E285" s="21" t="s">
        <v>390</v>
      </c>
      <c r="F285" s="39">
        <v>40</v>
      </c>
      <c r="G285" s="51"/>
      <c r="H285" s="51"/>
      <c r="I285" s="51"/>
      <c r="J285" s="51"/>
      <c r="K285" s="48"/>
      <c r="L285" s="18">
        <f t="shared" si="18"/>
        <v>255</v>
      </c>
      <c r="M285" s="19">
        <f t="shared" si="17"/>
        <v>0</v>
      </c>
      <c r="N285" s="20">
        <f t="shared" si="19"/>
        <v>255</v>
      </c>
    </row>
    <row r="286" spans="1:14" s="15" customFormat="1" ht="409.5">
      <c r="A286" s="15">
        <f t="shared" si="16"/>
      </c>
      <c r="B286" s="53">
        <v>256</v>
      </c>
      <c r="C286" s="16" t="s">
        <v>448</v>
      </c>
      <c r="D286" s="70" t="s">
        <v>449</v>
      </c>
      <c r="E286" s="21" t="s">
        <v>390</v>
      </c>
      <c r="F286" s="39">
        <v>40</v>
      </c>
      <c r="G286" s="48"/>
      <c r="H286" s="48"/>
      <c r="I286" s="48"/>
      <c r="J286" s="48"/>
      <c r="K286" s="48"/>
      <c r="L286" s="18">
        <f t="shared" si="18"/>
        <v>256</v>
      </c>
      <c r="M286" s="19">
        <f t="shared" si="17"/>
        <v>0</v>
      </c>
      <c r="N286" s="20">
        <f t="shared" si="19"/>
        <v>256</v>
      </c>
    </row>
    <row r="287" spans="1:14" s="20" customFormat="1" ht="297">
      <c r="A287" s="15">
        <f t="shared" si="16"/>
      </c>
      <c r="B287" s="53">
        <v>257</v>
      </c>
      <c r="C287" s="16" t="s">
        <v>450</v>
      </c>
      <c r="D287" s="70" t="s">
        <v>451</v>
      </c>
      <c r="E287" s="21" t="s">
        <v>390</v>
      </c>
      <c r="F287" s="39">
        <v>20</v>
      </c>
      <c r="G287" s="51"/>
      <c r="H287" s="51"/>
      <c r="I287" s="51"/>
      <c r="J287" s="51"/>
      <c r="K287" s="48"/>
      <c r="L287" s="18">
        <f t="shared" si="18"/>
        <v>257</v>
      </c>
      <c r="M287" s="19">
        <f t="shared" si="17"/>
        <v>0</v>
      </c>
      <c r="N287" s="20">
        <f t="shared" si="19"/>
        <v>257</v>
      </c>
    </row>
    <row r="288" spans="1:14" s="20" customFormat="1" ht="363">
      <c r="A288" s="15">
        <f t="shared" si="16"/>
      </c>
      <c r="B288" s="53">
        <v>258</v>
      </c>
      <c r="C288" s="16" t="s">
        <v>452</v>
      </c>
      <c r="D288" s="70" t="s">
        <v>453</v>
      </c>
      <c r="E288" s="21" t="s">
        <v>390</v>
      </c>
      <c r="F288" s="39">
        <v>20</v>
      </c>
      <c r="G288" s="51"/>
      <c r="H288" s="51"/>
      <c r="I288" s="51"/>
      <c r="J288" s="51"/>
      <c r="K288" s="48"/>
      <c r="L288" s="18">
        <f t="shared" si="18"/>
        <v>258</v>
      </c>
      <c r="M288" s="19">
        <f t="shared" si="17"/>
        <v>0</v>
      </c>
      <c r="N288" s="20">
        <f t="shared" si="19"/>
        <v>258</v>
      </c>
    </row>
    <row r="289" spans="1:14" s="20" customFormat="1" ht="409.5">
      <c r="A289" s="15">
        <f t="shared" si="16"/>
      </c>
      <c r="B289" s="53">
        <v>259</v>
      </c>
      <c r="C289" s="16" t="s">
        <v>454</v>
      </c>
      <c r="D289" s="70" t="s">
        <v>455</v>
      </c>
      <c r="E289" s="21" t="s">
        <v>390</v>
      </c>
      <c r="F289" s="39">
        <v>20</v>
      </c>
      <c r="G289" s="51"/>
      <c r="H289" s="51"/>
      <c r="I289" s="51"/>
      <c r="J289" s="51"/>
      <c r="K289" s="48"/>
      <c r="L289" s="18">
        <f t="shared" si="18"/>
        <v>259</v>
      </c>
      <c r="M289" s="19">
        <f t="shared" si="17"/>
        <v>0</v>
      </c>
      <c r="N289" s="20">
        <f t="shared" si="19"/>
        <v>259</v>
      </c>
    </row>
    <row r="290" spans="1:14" s="20" customFormat="1" ht="49.5">
      <c r="A290" s="15">
        <f t="shared" si="16"/>
      </c>
      <c r="B290" s="53">
        <v>260</v>
      </c>
      <c r="C290" s="16" t="s">
        <v>456</v>
      </c>
      <c r="D290" s="70" t="s">
        <v>226</v>
      </c>
      <c r="E290" s="21" t="s">
        <v>390</v>
      </c>
      <c r="F290" s="39">
        <v>20</v>
      </c>
      <c r="G290" s="51"/>
      <c r="H290" s="51"/>
      <c r="I290" s="51"/>
      <c r="J290" s="51"/>
      <c r="K290" s="48"/>
      <c r="L290" s="18">
        <f t="shared" si="18"/>
        <v>260</v>
      </c>
      <c r="M290" s="19">
        <f t="shared" si="17"/>
        <v>0</v>
      </c>
      <c r="N290" s="20">
        <f t="shared" si="19"/>
        <v>260</v>
      </c>
    </row>
    <row r="291" spans="1:14" s="20" customFormat="1" ht="132">
      <c r="A291" s="15">
        <f t="shared" si="16"/>
      </c>
      <c r="B291" s="53">
        <v>261</v>
      </c>
      <c r="C291" s="16" t="s">
        <v>456</v>
      </c>
      <c r="D291" s="70" t="s">
        <v>227</v>
      </c>
      <c r="E291" s="21" t="s">
        <v>390</v>
      </c>
      <c r="F291" s="39">
        <v>40</v>
      </c>
      <c r="G291" s="51"/>
      <c r="H291" s="51"/>
      <c r="I291" s="51"/>
      <c r="J291" s="51"/>
      <c r="K291" s="48"/>
      <c r="L291" s="18">
        <f t="shared" si="18"/>
        <v>261</v>
      </c>
      <c r="M291" s="19">
        <f t="shared" si="17"/>
        <v>0</v>
      </c>
      <c r="N291" s="20">
        <f t="shared" si="19"/>
        <v>261</v>
      </c>
    </row>
    <row r="292" spans="1:14" s="20" customFormat="1" ht="99">
      <c r="A292" s="15">
        <f t="shared" si="16"/>
      </c>
      <c r="B292" s="53">
        <v>262</v>
      </c>
      <c r="C292" s="16" t="s">
        <v>228</v>
      </c>
      <c r="D292" s="70" t="s">
        <v>229</v>
      </c>
      <c r="E292" s="21" t="s">
        <v>390</v>
      </c>
      <c r="F292" s="39">
        <v>20</v>
      </c>
      <c r="G292" s="51"/>
      <c r="H292" s="51"/>
      <c r="I292" s="51"/>
      <c r="J292" s="51"/>
      <c r="K292" s="48"/>
      <c r="L292" s="18">
        <f t="shared" si="18"/>
        <v>262</v>
      </c>
      <c r="M292" s="19">
        <f t="shared" si="17"/>
        <v>0</v>
      </c>
      <c r="N292" s="20">
        <f t="shared" si="19"/>
        <v>262</v>
      </c>
    </row>
    <row r="293" spans="1:14" s="20" customFormat="1" ht="115.5">
      <c r="A293" s="15">
        <f t="shared" si="16"/>
      </c>
      <c r="B293" s="53">
        <v>263</v>
      </c>
      <c r="C293" s="16" t="s">
        <v>230</v>
      </c>
      <c r="D293" s="70" t="s">
        <v>231</v>
      </c>
      <c r="E293" s="21" t="s">
        <v>390</v>
      </c>
      <c r="F293" s="39">
        <v>5</v>
      </c>
      <c r="G293" s="50"/>
      <c r="H293" s="50"/>
      <c r="I293" s="50"/>
      <c r="J293" s="50"/>
      <c r="K293" s="49"/>
      <c r="L293" s="18">
        <f t="shared" si="18"/>
        <v>263</v>
      </c>
      <c r="M293" s="19">
        <f t="shared" si="17"/>
        <v>0</v>
      </c>
      <c r="N293" s="20">
        <f t="shared" si="19"/>
        <v>263</v>
      </c>
    </row>
    <row r="294" spans="1:14" s="20" customFormat="1" ht="33">
      <c r="A294" s="15">
        <f t="shared" si="16"/>
      </c>
      <c r="B294" s="53">
        <v>264</v>
      </c>
      <c r="C294" s="16" t="s">
        <v>232</v>
      </c>
      <c r="D294" s="70" t="s">
        <v>194</v>
      </c>
      <c r="E294" s="21" t="s">
        <v>390</v>
      </c>
      <c r="F294" s="39">
        <v>2</v>
      </c>
      <c r="G294" s="51"/>
      <c r="H294" s="51"/>
      <c r="I294" s="51"/>
      <c r="J294" s="51"/>
      <c r="K294" s="48"/>
      <c r="L294" s="18">
        <f t="shared" si="18"/>
        <v>264</v>
      </c>
      <c r="M294" s="19">
        <f t="shared" si="17"/>
        <v>0</v>
      </c>
      <c r="N294" s="20">
        <f t="shared" si="19"/>
        <v>264</v>
      </c>
    </row>
    <row r="295" spans="1:14" s="20" customFormat="1" ht="297">
      <c r="A295" s="15">
        <f t="shared" si="16"/>
      </c>
      <c r="B295" s="53">
        <v>265</v>
      </c>
      <c r="C295" s="16" t="s">
        <v>233</v>
      </c>
      <c r="D295" s="70" t="s">
        <v>234</v>
      </c>
      <c r="E295" s="21" t="s">
        <v>390</v>
      </c>
      <c r="F295" s="39">
        <v>5</v>
      </c>
      <c r="G295" s="51"/>
      <c r="H295" s="51"/>
      <c r="I295" s="51"/>
      <c r="J295" s="51"/>
      <c r="K295" s="48"/>
      <c r="L295" s="18">
        <f t="shared" si="18"/>
        <v>265</v>
      </c>
      <c r="M295" s="19">
        <f t="shared" si="17"/>
        <v>0</v>
      </c>
      <c r="N295" s="20">
        <f t="shared" si="19"/>
        <v>265</v>
      </c>
    </row>
    <row r="296" spans="1:14" s="20" customFormat="1" ht="379.5">
      <c r="A296" s="15">
        <f t="shared" si="16"/>
      </c>
      <c r="B296" s="53">
        <v>266</v>
      </c>
      <c r="C296" s="16" t="s">
        <v>235</v>
      </c>
      <c r="D296" s="70" t="s">
        <v>236</v>
      </c>
      <c r="E296" s="21" t="s">
        <v>390</v>
      </c>
      <c r="F296" s="39">
        <v>2</v>
      </c>
      <c r="G296" s="51"/>
      <c r="H296" s="51"/>
      <c r="I296" s="51"/>
      <c r="J296" s="51"/>
      <c r="K296" s="48"/>
      <c r="L296" s="18">
        <f t="shared" si="18"/>
        <v>266</v>
      </c>
      <c r="M296" s="19">
        <f t="shared" si="17"/>
        <v>0</v>
      </c>
      <c r="N296" s="20">
        <f t="shared" si="19"/>
        <v>266</v>
      </c>
    </row>
    <row r="297" spans="1:14" s="20" customFormat="1" ht="363">
      <c r="A297" s="15">
        <f t="shared" si="16"/>
      </c>
      <c r="B297" s="53">
        <v>267</v>
      </c>
      <c r="C297" s="16" t="s">
        <v>237</v>
      </c>
      <c r="D297" s="70" t="s">
        <v>238</v>
      </c>
      <c r="E297" s="21" t="s">
        <v>390</v>
      </c>
      <c r="F297" s="39">
        <v>2</v>
      </c>
      <c r="G297" s="51"/>
      <c r="H297" s="51"/>
      <c r="I297" s="51"/>
      <c r="J297" s="51"/>
      <c r="K297" s="48"/>
      <c r="L297" s="18">
        <f t="shared" si="18"/>
        <v>267</v>
      </c>
      <c r="M297" s="19">
        <f t="shared" si="17"/>
        <v>0</v>
      </c>
      <c r="N297" s="20">
        <f t="shared" si="19"/>
        <v>267</v>
      </c>
    </row>
    <row r="298" spans="1:14" s="20" customFormat="1" ht="409.5">
      <c r="A298" s="15">
        <f t="shared" si="16"/>
      </c>
      <c r="B298" s="53">
        <v>268</v>
      </c>
      <c r="C298" s="16" t="s">
        <v>239</v>
      </c>
      <c r="D298" s="70" t="s">
        <v>195</v>
      </c>
      <c r="E298" s="21" t="s">
        <v>390</v>
      </c>
      <c r="F298" s="39">
        <v>2</v>
      </c>
      <c r="G298" s="51"/>
      <c r="H298" s="51"/>
      <c r="I298" s="51"/>
      <c r="J298" s="51"/>
      <c r="K298" s="48"/>
      <c r="L298" s="18">
        <f t="shared" si="18"/>
        <v>268</v>
      </c>
      <c r="M298" s="19">
        <f t="shared" si="17"/>
        <v>0</v>
      </c>
      <c r="N298" s="20">
        <f t="shared" si="19"/>
        <v>268</v>
      </c>
    </row>
    <row r="299" spans="1:14" s="20" customFormat="1" ht="409.5">
      <c r="A299" s="15">
        <f t="shared" si="16"/>
      </c>
      <c r="B299" s="53">
        <v>269</v>
      </c>
      <c r="C299" s="16" t="s">
        <v>237</v>
      </c>
      <c r="D299" s="70" t="s">
        <v>240</v>
      </c>
      <c r="E299" s="21" t="s">
        <v>390</v>
      </c>
      <c r="F299" s="39">
        <v>2</v>
      </c>
      <c r="G299" s="51"/>
      <c r="H299" s="51"/>
      <c r="I299" s="51"/>
      <c r="J299" s="51"/>
      <c r="K299" s="48"/>
      <c r="L299" s="18">
        <f t="shared" si="18"/>
        <v>269</v>
      </c>
      <c r="M299" s="19">
        <f t="shared" si="17"/>
        <v>0</v>
      </c>
      <c r="N299" s="20">
        <f t="shared" si="19"/>
        <v>269</v>
      </c>
    </row>
    <row r="300" spans="1:14" s="20" customFormat="1" ht="409.5">
      <c r="A300" s="15">
        <f t="shared" si="16"/>
      </c>
      <c r="B300" s="53">
        <v>270</v>
      </c>
      <c r="C300" s="16" t="s">
        <v>239</v>
      </c>
      <c r="D300" s="70" t="s">
        <v>196</v>
      </c>
      <c r="E300" s="21"/>
      <c r="F300" s="39">
        <v>2</v>
      </c>
      <c r="G300" s="51"/>
      <c r="H300" s="51"/>
      <c r="I300" s="51"/>
      <c r="J300" s="51"/>
      <c r="K300" s="48"/>
      <c r="L300" s="18">
        <f t="shared" si="18"/>
        <v>270</v>
      </c>
      <c r="M300" s="19">
        <f t="shared" si="17"/>
        <v>0</v>
      </c>
      <c r="N300" s="20">
        <f t="shared" si="19"/>
        <v>270</v>
      </c>
    </row>
    <row r="301" spans="1:14" s="20" customFormat="1" ht="379.5">
      <c r="A301" s="15">
        <f t="shared" si="16"/>
      </c>
      <c r="B301" s="53">
        <v>271</v>
      </c>
      <c r="C301" s="16" t="s">
        <v>241</v>
      </c>
      <c r="D301" s="70" t="s">
        <v>242</v>
      </c>
      <c r="E301" s="21"/>
      <c r="F301" s="39">
        <v>2</v>
      </c>
      <c r="G301" s="48"/>
      <c r="H301" s="48"/>
      <c r="I301" s="48"/>
      <c r="J301" s="48"/>
      <c r="K301" s="48"/>
      <c r="L301" s="18">
        <f t="shared" si="18"/>
        <v>271</v>
      </c>
      <c r="M301" s="19">
        <f t="shared" si="17"/>
        <v>0</v>
      </c>
      <c r="N301" s="20">
        <f t="shared" si="19"/>
        <v>271</v>
      </c>
    </row>
    <row r="302" spans="1:14" s="20" customFormat="1" ht="409.5">
      <c r="A302" s="15">
        <f t="shared" si="16"/>
      </c>
      <c r="B302" s="53">
        <v>272</v>
      </c>
      <c r="C302" s="16" t="s">
        <v>243</v>
      </c>
      <c r="D302" s="70" t="s">
        <v>225</v>
      </c>
      <c r="E302" s="21"/>
      <c r="F302" s="39">
        <v>2</v>
      </c>
      <c r="G302" s="48"/>
      <c r="H302" s="48"/>
      <c r="I302" s="48"/>
      <c r="J302" s="48"/>
      <c r="K302" s="48"/>
      <c r="L302" s="18">
        <f t="shared" si="18"/>
        <v>272</v>
      </c>
      <c r="M302" s="19">
        <f t="shared" si="17"/>
        <v>0</v>
      </c>
      <c r="N302" s="20">
        <f t="shared" si="19"/>
        <v>272</v>
      </c>
    </row>
    <row r="303" spans="1:14" s="20" customFormat="1" ht="409.5">
      <c r="A303" s="15">
        <f t="shared" si="16"/>
      </c>
      <c r="B303" s="53">
        <v>273</v>
      </c>
      <c r="C303" s="16" t="s">
        <v>217</v>
      </c>
      <c r="D303" s="70" t="s">
        <v>218</v>
      </c>
      <c r="E303" s="21"/>
      <c r="F303" s="39">
        <v>2</v>
      </c>
      <c r="G303" s="48"/>
      <c r="H303" s="48"/>
      <c r="I303" s="48"/>
      <c r="J303" s="48"/>
      <c r="K303" s="48"/>
      <c r="L303" s="18">
        <f t="shared" si="18"/>
        <v>273</v>
      </c>
      <c r="M303" s="19">
        <f t="shared" si="17"/>
        <v>0</v>
      </c>
      <c r="N303" s="20">
        <f t="shared" si="19"/>
        <v>273</v>
      </c>
    </row>
    <row r="304" spans="1:14" s="20" customFormat="1" ht="363">
      <c r="A304" s="15">
        <f t="shared" si="16"/>
      </c>
      <c r="B304" s="53">
        <v>274</v>
      </c>
      <c r="C304" s="16" t="s">
        <v>219</v>
      </c>
      <c r="D304" s="70" t="s">
        <v>220</v>
      </c>
      <c r="E304" s="21"/>
      <c r="F304" s="39">
        <v>2</v>
      </c>
      <c r="G304" s="48"/>
      <c r="H304" s="48"/>
      <c r="I304" s="48"/>
      <c r="J304" s="71"/>
      <c r="K304" s="48"/>
      <c r="L304" s="18">
        <f t="shared" si="18"/>
        <v>274</v>
      </c>
      <c r="M304" s="19">
        <f t="shared" si="17"/>
        <v>0</v>
      </c>
      <c r="N304" s="20">
        <f t="shared" si="19"/>
        <v>274</v>
      </c>
    </row>
    <row r="305" spans="1:14" s="20" customFormat="1" ht="409.5">
      <c r="A305" s="15">
        <f t="shared" si="16"/>
      </c>
      <c r="B305" s="53">
        <v>275</v>
      </c>
      <c r="C305" s="16" t="s">
        <v>221</v>
      </c>
      <c r="D305" s="70" t="s">
        <v>222</v>
      </c>
      <c r="E305" s="21"/>
      <c r="F305" s="39">
        <v>2</v>
      </c>
      <c r="G305" s="48"/>
      <c r="H305" s="48"/>
      <c r="I305" s="48"/>
      <c r="J305" s="71"/>
      <c r="K305" s="48"/>
      <c r="L305" s="18">
        <f t="shared" si="18"/>
        <v>275</v>
      </c>
      <c r="M305" s="19">
        <f t="shared" si="17"/>
        <v>0</v>
      </c>
      <c r="N305" s="20">
        <f t="shared" si="19"/>
        <v>275</v>
      </c>
    </row>
    <row r="306" spans="1:14" s="20" customFormat="1" ht="33">
      <c r="A306" s="15">
        <f t="shared" si="16"/>
      </c>
      <c r="B306" s="53">
        <v>0</v>
      </c>
      <c r="C306" s="16"/>
      <c r="D306" s="16" t="s">
        <v>289</v>
      </c>
      <c r="E306" s="16"/>
      <c r="F306" s="16"/>
      <c r="G306" s="59"/>
      <c r="H306" s="59"/>
      <c r="I306" s="59"/>
      <c r="J306" s="59"/>
      <c r="K306" s="59"/>
      <c r="L306" s="18">
        <f t="shared" si="18"/>
        <v>275</v>
      </c>
      <c r="M306" s="19">
        <f t="shared" si="17"/>
        <v>0</v>
      </c>
      <c r="N306" s="20">
        <f t="shared" si="19"/>
      </c>
    </row>
    <row r="307" spans="1:14" s="20" customFormat="1" ht="49.5">
      <c r="A307" s="15">
        <f t="shared" si="16"/>
      </c>
      <c r="B307" s="53">
        <v>276</v>
      </c>
      <c r="C307" s="16" t="s">
        <v>290</v>
      </c>
      <c r="D307" s="16" t="s">
        <v>290</v>
      </c>
      <c r="E307" s="21" t="s">
        <v>390</v>
      </c>
      <c r="F307" s="39">
        <v>4</v>
      </c>
      <c r="G307" s="48"/>
      <c r="H307" s="48"/>
      <c r="I307" s="48"/>
      <c r="J307" s="48"/>
      <c r="K307" s="48"/>
      <c r="L307" s="18">
        <f t="shared" si="18"/>
        <v>276</v>
      </c>
      <c r="M307" s="19">
        <f t="shared" si="17"/>
        <v>0</v>
      </c>
      <c r="N307" s="20">
        <f t="shared" si="19"/>
        <v>276</v>
      </c>
    </row>
    <row r="308" spans="1:14" s="20" customFormat="1" ht="49.5">
      <c r="A308" s="15">
        <f t="shared" si="16"/>
      </c>
      <c r="B308" s="53">
        <v>277</v>
      </c>
      <c r="C308" s="16" t="s">
        <v>291</v>
      </c>
      <c r="D308" s="16" t="s">
        <v>291</v>
      </c>
      <c r="E308" s="21" t="s">
        <v>390</v>
      </c>
      <c r="F308" s="39">
        <v>4</v>
      </c>
      <c r="G308" s="48"/>
      <c r="H308" s="48"/>
      <c r="I308" s="48"/>
      <c r="J308" s="48"/>
      <c r="K308" s="48"/>
      <c r="L308" s="18">
        <f t="shared" si="18"/>
        <v>277</v>
      </c>
      <c r="M308" s="19">
        <f t="shared" si="17"/>
        <v>0</v>
      </c>
      <c r="N308" s="20">
        <f t="shared" si="19"/>
        <v>277</v>
      </c>
    </row>
    <row r="309" spans="1:14" s="20" customFormat="1" ht="82.5">
      <c r="A309" s="15">
        <f t="shared" si="16"/>
      </c>
      <c r="B309" s="53">
        <v>278</v>
      </c>
      <c r="C309" s="16" t="s">
        <v>536</v>
      </c>
      <c r="D309" s="16" t="s">
        <v>292</v>
      </c>
      <c r="E309" s="21" t="s">
        <v>390</v>
      </c>
      <c r="F309" s="39">
        <v>20</v>
      </c>
      <c r="G309" s="72"/>
      <c r="H309" s="72"/>
      <c r="I309" s="72"/>
      <c r="J309" s="72"/>
      <c r="K309" s="48"/>
      <c r="L309" s="18">
        <f t="shared" si="18"/>
        <v>278</v>
      </c>
      <c r="M309" s="19">
        <f t="shared" si="17"/>
        <v>0</v>
      </c>
      <c r="N309" s="20">
        <f t="shared" si="19"/>
        <v>278</v>
      </c>
    </row>
    <row r="310" spans="1:14" s="20" customFormat="1" ht="49.5">
      <c r="A310" s="15">
        <f t="shared" si="16"/>
      </c>
      <c r="B310" s="53">
        <v>279</v>
      </c>
      <c r="C310" s="16" t="s">
        <v>537</v>
      </c>
      <c r="D310" s="16" t="s">
        <v>293</v>
      </c>
      <c r="E310" s="21" t="s">
        <v>390</v>
      </c>
      <c r="F310" s="39">
        <v>40</v>
      </c>
      <c r="G310" s="48"/>
      <c r="H310" s="48"/>
      <c r="I310" s="48"/>
      <c r="J310" s="48"/>
      <c r="K310" s="48"/>
      <c r="L310" s="18">
        <f t="shared" si="18"/>
        <v>279</v>
      </c>
      <c r="M310" s="19">
        <f t="shared" si="17"/>
        <v>0</v>
      </c>
      <c r="N310" s="20">
        <f t="shared" si="19"/>
        <v>279</v>
      </c>
    </row>
    <row r="311" spans="1:14" s="20" customFormat="1" ht="49.5">
      <c r="A311" s="15">
        <f t="shared" si="16"/>
      </c>
      <c r="B311" s="53">
        <v>280</v>
      </c>
      <c r="C311" s="16" t="s">
        <v>294</v>
      </c>
      <c r="D311" s="16" t="s">
        <v>294</v>
      </c>
      <c r="E311" s="21" t="s">
        <v>390</v>
      </c>
      <c r="F311" s="39">
        <v>4</v>
      </c>
      <c r="G311" s="48"/>
      <c r="H311" s="48"/>
      <c r="I311" s="48"/>
      <c r="J311" s="48"/>
      <c r="K311" s="48"/>
      <c r="L311" s="18">
        <f t="shared" si="18"/>
        <v>280</v>
      </c>
      <c r="M311" s="19">
        <f t="shared" si="17"/>
        <v>0</v>
      </c>
      <c r="N311" s="20">
        <f t="shared" si="19"/>
        <v>280</v>
      </c>
    </row>
    <row r="312" spans="1:14" s="20" customFormat="1" ht="66">
      <c r="A312" s="15">
        <f t="shared" si="16"/>
      </c>
      <c r="B312" s="53">
        <v>281</v>
      </c>
      <c r="C312" s="16" t="s">
        <v>539</v>
      </c>
      <c r="D312" s="16" t="s">
        <v>295</v>
      </c>
      <c r="E312" s="21" t="s">
        <v>390</v>
      </c>
      <c r="F312" s="39">
        <v>2</v>
      </c>
      <c r="G312" s="48"/>
      <c r="H312" s="48"/>
      <c r="I312" s="48"/>
      <c r="J312" s="48"/>
      <c r="K312" s="48"/>
      <c r="L312" s="18">
        <f t="shared" si="18"/>
        <v>281</v>
      </c>
      <c r="M312" s="19">
        <f t="shared" si="17"/>
        <v>0</v>
      </c>
      <c r="N312" s="20">
        <f t="shared" si="19"/>
        <v>281</v>
      </c>
    </row>
    <row r="313" spans="1:14" s="20" customFormat="1" ht="33">
      <c r="A313" s="15">
        <f t="shared" si="16"/>
      </c>
      <c r="B313" s="53">
        <v>282</v>
      </c>
      <c r="C313" s="16" t="s">
        <v>538</v>
      </c>
      <c r="D313" s="16" t="s">
        <v>296</v>
      </c>
      <c r="E313" s="21" t="s">
        <v>390</v>
      </c>
      <c r="F313" s="39">
        <v>10</v>
      </c>
      <c r="G313" s="48"/>
      <c r="H313" s="48"/>
      <c r="I313" s="48"/>
      <c r="J313" s="48"/>
      <c r="K313" s="48"/>
      <c r="L313" s="18">
        <f t="shared" si="18"/>
        <v>282</v>
      </c>
      <c r="M313" s="19">
        <f t="shared" si="17"/>
        <v>0</v>
      </c>
      <c r="N313" s="20">
        <f t="shared" si="19"/>
        <v>282</v>
      </c>
    </row>
    <row r="314" spans="1:14" s="20" customFormat="1" ht="33">
      <c r="A314" s="15">
        <f t="shared" si="16"/>
      </c>
      <c r="B314" s="53">
        <v>283</v>
      </c>
      <c r="C314" s="16" t="s">
        <v>540</v>
      </c>
      <c r="D314" s="16" t="s">
        <v>297</v>
      </c>
      <c r="E314" s="21" t="s">
        <v>390</v>
      </c>
      <c r="F314" s="39">
        <v>160</v>
      </c>
      <c r="G314" s="48"/>
      <c r="H314" s="48"/>
      <c r="I314" s="48"/>
      <c r="J314" s="48"/>
      <c r="K314" s="48"/>
      <c r="L314" s="18">
        <f t="shared" si="18"/>
        <v>283</v>
      </c>
      <c r="M314" s="19">
        <f t="shared" si="17"/>
        <v>0</v>
      </c>
      <c r="N314" s="20">
        <f t="shared" si="19"/>
        <v>283</v>
      </c>
    </row>
    <row r="315" spans="1:14" s="20" customFormat="1" ht="66">
      <c r="A315" s="15">
        <f t="shared" si="16"/>
      </c>
      <c r="B315" s="53">
        <v>284</v>
      </c>
      <c r="C315" s="16" t="s">
        <v>541</v>
      </c>
      <c r="D315" s="16" t="s">
        <v>298</v>
      </c>
      <c r="E315" s="21" t="s">
        <v>390</v>
      </c>
      <c r="F315" s="39">
        <v>6</v>
      </c>
      <c r="G315" s="48"/>
      <c r="H315" s="48"/>
      <c r="I315" s="48"/>
      <c r="J315" s="48"/>
      <c r="K315" s="48"/>
      <c r="L315" s="18">
        <f t="shared" si="18"/>
        <v>284</v>
      </c>
      <c r="M315" s="19">
        <f t="shared" si="17"/>
        <v>0</v>
      </c>
      <c r="N315" s="20">
        <f t="shared" si="19"/>
        <v>284</v>
      </c>
    </row>
    <row r="316" spans="1:14" s="20" customFormat="1" ht="82.5">
      <c r="A316" s="15">
        <f t="shared" si="16"/>
      </c>
      <c r="B316" s="53">
        <v>285</v>
      </c>
      <c r="C316" s="16" t="s">
        <v>542</v>
      </c>
      <c r="D316" s="16" t="s">
        <v>197</v>
      </c>
      <c r="E316" s="21" t="s">
        <v>390</v>
      </c>
      <c r="F316" s="39">
        <v>6</v>
      </c>
      <c r="G316" s="48"/>
      <c r="H316" s="48"/>
      <c r="I316" s="48"/>
      <c r="J316" s="48"/>
      <c r="K316" s="48"/>
      <c r="L316" s="18">
        <f t="shared" si="18"/>
        <v>285</v>
      </c>
      <c r="M316" s="19">
        <f t="shared" si="17"/>
        <v>0</v>
      </c>
      <c r="N316" s="20">
        <f t="shared" si="19"/>
        <v>285</v>
      </c>
    </row>
    <row r="317" spans="1:14" s="20" customFormat="1" ht="115.5">
      <c r="A317" s="15">
        <f t="shared" si="16"/>
      </c>
      <c r="B317" s="53">
        <v>286</v>
      </c>
      <c r="C317" s="16" t="s">
        <v>543</v>
      </c>
      <c r="D317" s="16" t="s">
        <v>299</v>
      </c>
      <c r="E317" s="21" t="s">
        <v>390</v>
      </c>
      <c r="F317" s="39">
        <v>6</v>
      </c>
      <c r="G317" s="49"/>
      <c r="H317" s="49"/>
      <c r="I317" s="49"/>
      <c r="J317" s="49"/>
      <c r="K317" s="49"/>
      <c r="L317" s="18">
        <f t="shared" si="18"/>
        <v>286</v>
      </c>
      <c r="M317" s="19">
        <f t="shared" si="17"/>
        <v>0</v>
      </c>
      <c r="N317" s="20">
        <f t="shared" si="19"/>
        <v>286</v>
      </c>
    </row>
    <row r="318" spans="1:14" s="20" customFormat="1" ht="33">
      <c r="A318" s="15">
        <f t="shared" si="16"/>
      </c>
      <c r="B318" s="53">
        <v>287</v>
      </c>
      <c r="C318" s="16" t="s">
        <v>300</v>
      </c>
      <c r="D318" s="16" t="s">
        <v>300</v>
      </c>
      <c r="E318" s="21" t="s">
        <v>390</v>
      </c>
      <c r="F318" s="39">
        <v>2</v>
      </c>
      <c r="G318" s="48"/>
      <c r="H318" s="48"/>
      <c r="I318" s="48"/>
      <c r="J318" s="48"/>
      <c r="K318" s="48"/>
      <c r="L318" s="18">
        <f t="shared" si="18"/>
        <v>287</v>
      </c>
      <c r="M318" s="19">
        <f t="shared" si="17"/>
        <v>0</v>
      </c>
      <c r="N318" s="20">
        <f t="shared" si="19"/>
        <v>287</v>
      </c>
    </row>
    <row r="319" spans="1:14" s="20" customFormat="1" ht="82.5">
      <c r="A319" s="15">
        <f t="shared" si="16"/>
      </c>
      <c r="B319" s="53">
        <v>288</v>
      </c>
      <c r="C319" s="16" t="s">
        <v>301</v>
      </c>
      <c r="D319" s="16" t="s">
        <v>301</v>
      </c>
      <c r="E319" s="21" t="s">
        <v>390</v>
      </c>
      <c r="F319" s="39">
        <v>2</v>
      </c>
      <c r="G319" s="48"/>
      <c r="H319" s="48"/>
      <c r="I319" s="48"/>
      <c r="J319" s="48"/>
      <c r="K319" s="48"/>
      <c r="L319" s="18">
        <f t="shared" si="18"/>
        <v>288</v>
      </c>
      <c r="M319" s="19">
        <f t="shared" si="17"/>
        <v>0</v>
      </c>
      <c r="N319" s="20">
        <f t="shared" si="19"/>
        <v>288</v>
      </c>
    </row>
    <row r="320" spans="1:14" s="20" customFormat="1" ht="115.5">
      <c r="A320" s="15">
        <f t="shared" si="16"/>
      </c>
      <c r="B320" s="53">
        <v>289</v>
      </c>
      <c r="C320" s="16" t="s">
        <v>302</v>
      </c>
      <c r="D320" s="16" t="s">
        <v>302</v>
      </c>
      <c r="E320" s="21" t="s">
        <v>390</v>
      </c>
      <c r="F320" s="39">
        <v>10</v>
      </c>
      <c r="G320" s="48"/>
      <c r="H320" s="48"/>
      <c r="I320" s="48"/>
      <c r="J320" s="48"/>
      <c r="K320" s="48"/>
      <c r="L320" s="18">
        <f t="shared" si="18"/>
        <v>289</v>
      </c>
      <c r="M320" s="19">
        <f t="shared" si="17"/>
        <v>0</v>
      </c>
      <c r="N320" s="20">
        <f t="shared" si="19"/>
        <v>289</v>
      </c>
    </row>
    <row r="323" ht="12">
      <c r="D323" s="1" t="s">
        <v>206</v>
      </c>
    </row>
    <row r="324" ht="12">
      <c r="D324" s="1" t="s">
        <v>207</v>
      </c>
    </row>
  </sheetData>
  <sheetProtection selectLockedCells="1"/>
  <mergeCells count="6">
    <mergeCell ref="B1:J1"/>
    <mergeCell ref="B2:J2"/>
    <mergeCell ref="B3:J3"/>
    <mergeCell ref="B8:F8"/>
    <mergeCell ref="B4:C4"/>
    <mergeCell ref="D4:J4"/>
  </mergeCells>
  <printOptions/>
  <pageMargins left="0.31496062992125984" right="0.1968503937007874" top="0.31496062992125984" bottom="0.31496062992125984" header="0" footer="0"/>
  <pageSetup blackAndWhite="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aaaa</cp:lastModifiedBy>
  <cp:lastPrinted>2019-02-24T16:48:54Z</cp:lastPrinted>
  <dcterms:created xsi:type="dcterms:W3CDTF">2014-11-27T11:52:49Z</dcterms:created>
  <dcterms:modified xsi:type="dcterms:W3CDTF">2019-02-24T16:49:01Z</dcterms:modified>
  <cp:category/>
  <cp:version/>
  <cp:contentType/>
  <cp:contentStatus/>
</cp:coreProperties>
</file>